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2.trim/Excel castellano/"/>
    </mc:Choice>
  </mc:AlternateContent>
  <bookViews>
    <workbookView xWindow="0" yWindow="0" windowWidth="28800" windowHeight="11700"/>
  </bookViews>
  <sheets>
    <sheet name="wCH_06_gtcap_c" sheetId="1" r:id="rId1"/>
  </sheets>
  <externalReferences>
    <externalReference r:id="rId2"/>
  </externalReferences>
  <definedNames>
    <definedName name="\A">#REF!</definedName>
    <definedName name="_xlnm.Print_Area" localSheetId="0">wCH_06_gtcap_c!$A$1:$AB$31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P27" i="1"/>
  <c r="R27" i="1" s="1"/>
  <c r="I27" i="1"/>
  <c r="K27" i="1" s="1"/>
  <c r="F27" i="1"/>
  <c r="Y27" i="1" s="1"/>
  <c r="W26" i="1"/>
  <c r="Y26" i="1" s="1"/>
  <c r="P26" i="1"/>
  <c r="R26" i="1" s="1"/>
  <c r="I26" i="1"/>
  <c r="K26" i="1" s="1"/>
  <c r="F26" i="1"/>
  <c r="F30" i="1" s="1"/>
  <c r="Y20" i="1"/>
  <c r="W20" i="1"/>
  <c r="P20" i="1"/>
  <c r="I20" i="1"/>
  <c r="K20" i="1" s="1"/>
  <c r="F20" i="1"/>
  <c r="Y18" i="1"/>
  <c r="Y17" i="1"/>
  <c r="Y16" i="1"/>
  <c r="K16" i="1"/>
  <c r="Y15" i="1"/>
  <c r="K15" i="1"/>
  <c r="Y14" i="1"/>
  <c r="K14" i="1"/>
  <c r="Y13" i="1"/>
  <c r="K13" i="1"/>
  <c r="I30" i="1" l="1"/>
  <c r="K30" i="1" s="1"/>
  <c r="P30" i="1"/>
  <c r="R30" i="1" s="1"/>
  <c r="W30" i="1"/>
  <c r="Y30" i="1" s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<sst xmlns="http://schemas.openxmlformats.org/spreadsheetml/2006/main" count="41" uniqueCount="29">
  <si>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</si>
  <si>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</si>
  <si>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junio 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</si>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</sst>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106-OCE-ANALYCTASECON/Documentos%20compartidos/INF-CONTAB/Web%20OCE/1%20ejecucion%20del%20presupuesto%20de%20la%20CAE/Consorcio%20Haurreskolak/2021/Haurreskolak%20ekain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AF24" sqref="AF24"/>
    </sheetView>
  </sheetViews>
  <sheetFormatPr baseColWidth="10" defaultColWidth="11.42578125" defaultRowHeight="12.75" x14ac:dyDescent="0.2"/>
  <cols>
    <col min="1" max="1" width="3.7109375" style="4" customWidth="1"/>
    <col min="2" max="3" width="20.7109375" style="4" customWidth="1"/>
    <col min="4" max="4" width="1.7109375" style="4" customWidth="1"/>
    <col min="5" max="5" width="1.7109375" style="3" customWidth="1"/>
    <col min="6" max="6" width="14.7109375" style="4" customWidth="1"/>
    <col min="7" max="7" width="0.85546875" style="4" customWidth="1"/>
    <col min="8" max="8" width="1.7109375" style="3" customWidth="1"/>
    <col min="9" max="9" width="14.7109375" style="4" customWidth="1"/>
    <col min="10" max="10" width="0.85546875" style="4" customWidth="1"/>
    <col min="11" max="11" width="7.7109375" style="4" customWidth="1"/>
    <col min="12" max="12" width="0.85546875" style="4" customWidth="1"/>
    <col min="13" max="13" width="7.7109375" style="4" customWidth="1"/>
    <col min="14" max="14" width="0.85546875" style="4" customWidth="1"/>
    <col min="15" max="15" width="1.7109375" style="3" customWidth="1"/>
    <col min="16" max="16" width="14.7109375" style="4" customWidth="1"/>
    <col min="17" max="17" width="0.85546875" style="4" customWidth="1"/>
    <col min="18" max="18" width="7.7109375" style="4" customWidth="1"/>
    <col min="19" max="19" width="0.85546875" style="4" customWidth="1"/>
    <col min="20" max="20" width="7.7109375" style="4" customWidth="1"/>
    <col min="21" max="21" width="0.85546875" style="4" customWidth="1"/>
    <col min="22" max="22" width="1.7109375" style="3" customWidth="1"/>
    <col min="23" max="23" width="14.7109375" style="4" customWidth="1"/>
    <col min="24" max="24" width="0.85546875" style="4" customWidth="1"/>
    <col min="25" max="25" width="7.7109375" style="4" customWidth="1"/>
    <col min="26" max="26" width="0.85546875" style="4" customWidth="1"/>
    <col min="27" max="27" width="7.7109375" style="4" customWidth="1"/>
    <col min="28" max="28" width="0.85546875" style="4" customWidth="1"/>
    <col min="29" max="16384" width="11.4257812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5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27" customHeight="1" x14ac:dyDescent="0.2">
      <c r="A6" s="8" t="s">
        <v>2</v>
      </c>
      <c r="B6" s="9" t="e">
        <v>#REF!</v>
      </c>
      <c r="C6" s="9" t="e">
        <v>#REF!</v>
      </c>
      <c r="D6" s="9" t="e">
        <v>#REF!</v>
      </c>
      <c r="E6" s="9"/>
      <c r="F6" s="9"/>
      <c r="G6" s="9"/>
      <c r="H6" s="9"/>
      <c r="I6" s="9" t="e">
        <v>#REF!</v>
      </c>
      <c r="J6" s="9" t="e">
        <v>#REF!</v>
      </c>
      <c r="K6" s="9" t="e">
        <v>#REF!</v>
      </c>
      <c r="L6" s="9" t="e">
        <v>#REF!</v>
      </c>
      <c r="M6" s="9" t="e">
        <v>#REF!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">
      <c r="B7" s="10"/>
      <c r="C7" s="10"/>
      <c r="D7" s="10"/>
      <c r="E7" s="11"/>
      <c r="F7" s="10"/>
      <c r="G7" s="10"/>
      <c r="H7" s="12"/>
      <c r="I7" s="10"/>
      <c r="J7" s="10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5"/>
      <c r="F8" s="14"/>
      <c r="G8" s="14"/>
      <c r="I8" s="13"/>
      <c r="J8" s="13"/>
      <c r="K8" s="3"/>
      <c r="L8" s="3"/>
      <c r="M8" s="3"/>
      <c r="N8" s="3"/>
      <c r="P8" s="16"/>
      <c r="Q8" s="16"/>
      <c r="R8" s="3"/>
      <c r="S8" s="3"/>
      <c r="T8" s="3"/>
      <c r="U8" s="3"/>
      <c r="W8" s="16"/>
      <c r="X8" s="16"/>
      <c r="Y8" s="3"/>
      <c r="Z8" s="3"/>
      <c r="AA8" s="3"/>
    </row>
    <row r="9" spans="1:29" x14ac:dyDescent="0.2">
      <c r="B9" s="5"/>
      <c r="C9" s="5"/>
      <c r="D9" s="5"/>
      <c r="E9" s="6"/>
      <c r="F9" s="5"/>
      <c r="G9" s="5"/>
      <c r="H9" s="17"/>
      <c r="I9" s="5"/>
      <c r="J9" s="5"/>
      <c r="K9" s="5"/>
      <c r="L9" s="5"/>
      <c r="M9" s="17"/>
      <c r="N9" s="18"/>
      <c r="O9" s="17"/>
      <c r="P9" s="5"/>
      <c r="Q9" s="5"/>
      <c r="R9" s="5"/>
      <c r="S9" s="5"/>
      <c r="T9" s="17"/>
      <c r="U9" s="18"/>
      <c r="V9" s="17"/>
      <c r="W9" s="5"/>
      <c r="X9" s="5"/>
      <c r="Y9" s="5"/>
      <c r="Z9" s="5"/>
      <c r="AA9" s="18"/>
      <c r="AB9" s="19" t="s">
        <v>4</v>
      </c>
    </row>
    <row r="10" spans="1:29" ht="15.75" customHeight="1" x14ac:dyDescent="0.25">
      <c r="A10" s="20" t="s">
        <v>5</v>
      </c>
      <c r="B10" s="21"/>
      <c r="C10" s="21"/>
      <c r="D10" s="22"/>
      <c r="E10" s="11"/>
      <c r="F10" s="23" t="s">
        <v>6</v>
      </c>
      <c r="G10" s="24"/>
      <c r="H10" s="15"/>
      <c r="I10" s="25" t="s">
        <v>7</v>
      </c>
      <c r="J10" s="26"/>
      <c r="K10" s="26"/>
      <c r="L10" s="26"/>
      <c r="M10" s="26"/>
      <c r="N10" s="27"/>
      <c r="O10" s="15"/>
      <c r="P10" s="25" t="s">
        <v>8</v>
      </c>
      <c r="Q10" s="26"/>
      <c r="R10" s="26"/>
      <c r="S10" s="26"/>
      <c r="T10" s="26"/>
      <c r="U10" s="27"/>
      <c r="V10" s="15"/>
      <c r="W10" s="25" t="s">
        <v>9</v>
      </c>
      <c r="X10" s="26"/>
      <c r="Y10" s="26"/>
      <c r="Z10" s="26"/>
      <c r="AA10" s="26"/>
      <c r="AB10" s="27"/>
    </row>
    <row r="11" spans="1:29" s="35" customFormat="1" ht="30" customHeight="1" x14ac:dyDescent="0.2">
      <c r="A11" s="28"/>
      <c r="B11" s="29"/>
      <c r="C11" s="29"/>
      <c r="D11" s="30"/>
      <c r="E11" s="11"/>
      <c r="F11" s="31"/>
      <c r="G11" s="32"/>
      <c r="H11" s="11"/>
      <c r="I11" s="33" t="s">
        <v>10</v>
      </c>
      <c r="J11" s="34"/>
      <c r="K11" s="33" t="s">
        <v>11</v>
      </c>
      <c r="L11" s="34"/>
      <c r="M11" s="33" t="s">
        <v>12</v>
      </c>
      <c r="N11" s="34"/>
      <c r="O11" s="11"/>
      <c r="P11" s="33" t="s">
        <v>10</v>
      </c>
      <c r="Q11" s="34"/>
      <c r="R11" s="33" t="s">
        <v>11</v>
      </c>
      <c r="S11" s="34"/>
      <c r="T11" s="33" t="s">
        <v>12</v>
      </c>
      <c r="U11" s="34"/>
      <c r="V11" s="11"/>
      <c r="W11" s="33" t="s">
        <v>10</v>
      </c>
      <c r="X11" s="34"/>
      <c r="Y11" s="33" t="s">
        <v>11</v>
      </c>
      <c r="Z11" s="34"/>
      <c r="AA11" s="33" t="s">
        <v>12</v>
      </c>
      <c r="AB11" s="34"/>
    </row>
    <row r="12" spans="1:29" s="44" customFormat="1" ht="8.1" customHeight="1" x14ac:dyDescent="0.2">
      <c r="A12" s="36"/>
      <c r="B12" s="37"/>
      <c r="C12" s="37"/>
      <c r="D12" s="38"/>
      <c r="E12" s="11"/>
      <c r="F12" s="39"/>
      <c r="G12" s="40"/>
      <c r="H12" s="11"/>
      <c r="I12" s="39"/>
      <c r="J12" s="41"/>
      <c r="K12" s="42"/>
      <c r="L12" s="43"/>
      <c r="M12" s="41"/>
      <c r="N12" s="40"/>
      <c r="O12" s="11"/>
      <c r="P12" s="39"/>
      <c r="Q12" s="41"/>
      <c r="R12" s="42"/>
      <c r="S12" s="43"/>
      <c r="T12" s="41"/>
      <c r="U12" s="40"/>
      <c r="V12" s="11"/>
      <c r="W12" s="39"/>
      <c r="X12" s="41"/>
      <c r="Y12" s="42"/>
      <c r="Z12" s="43"/>
      <c r="AA12" s="41"/>
      <c r="AB12" s="40"/>
      <c r="AC12" s="11"/>
    </row>
    <row r="13" spans="1:29" s="44" customFormat="1" ht="24.95" customHeight="1" x14ac:dyDescent="0.2">
      <c r="A13" s="45" t="s">
        <v>13</v>
      </c>
      <c r="B13" s="46" t="s">
        <v>14</v>
      </c>
      <c r="C13" s="46" t="s">
        <v>15</v>
      </c>
      <c r="D13" s="47">
        <v>1921043875</v>
      </c>
      <c r="E13" s="11"/>
      <c r="F13" s="48">
        <v>61199758</v>
      </c>
      <c r="G13" s="49"/>
      <c r="H13" s="11"/>
      <c r="I13" s="48">
        <v>29122744</v>
      </c>
      <c r="J13" s="50"/>
      <c r="K13" s="51">
        <f>(I13*100)/F13</f>
        <v>47.586371174866407</v>
      </c>
      <c r="L13" s="52"/>
      <c r="M13" s="51">
        <v>49.1</v>
      </c>
      <c r="N13" s="49"/>
      <c r="O13" s="11"/>
      <c r="P13" s="48">
        <v>29122744</v>
      </c>
      <c r="Q13" s="50"/>
      <c r="R13" s="51">
        <v>47.586371174866407</v>
      </c>
      <c r="S13" s="52"/>
      <c r="T13" s="51">
        <v>49.1</v>
      </c>
      <c r="U13" s="49"/>
      <c r="V13" s="11"/>
      <c r="W13" s="48">
        <v>29095794</v>
      </c>
      <c r="X13" s="50"/>
      <c r="Y13" s="51">
        <f>(W13*100)/F13</f>
        <v>47.542335053024232</v>
      </c>
      <c r="Z13" s="52"/>
      <c r="AA13" s="51">
        <v>49.1</v>
      </c>
      <c r="AB13" s="49"/>
      <c r="AC13" s="11"/>
    </row>
    <row r="14" spans="1:29" s="44" customFormat="1" ht="24.95" customHeight="1" x14ac:dyDescent="0.2">
      <c r="A14" s="53" t="s">
        <v>16</v>
      </c>
      <c r="B14" s="54" t="s">
        <v>17</v>
      </c>
      <c r="C14" s="54" t="s">
        <v>15</v>
      </c>
      <c r="D14" s="55">
        <v>1921043876</v>
      </c>
      <c r="E14" s="11"/>
      <c r="F14" s="56">
        <v>2000242</v>
      </c>
      <c r="G14" s="57"/>
      <c r="H14" s="11"/>
      <c r="I14" s="56">
        <v>436646</v>
      </c>
      <c r="J14" s="58"/>
      <c r="K14" s="59">
        <f>(I14*100)/F14</f>
        <v>21.82965861130803</v>
      </c>
      <c r="L14" s="60"/>
      <c r="M14" s="59">
        <v>39.200000000000003</v>
      </c>
      <c r="N14" s="57"/>
      <c r="O14" s="11"/>
      <c r="P14" s="56">
        <v>436646</v>
      </c>
      <c r="Q14" s="58"/>
      <c r="R14" s="59">
        <v>21.82965861130803</v>
      </c>
      <c r="S14" s="60"/>
      <c r="T14" s="59">
        <v>39.200000000000003</v>
      </c>
      <c r="U14" s="57"/>
      <c r="V14" s="11"/>
      <c r="W14" s="56">
        <v>412561</v>
      </c>
      <c r="X14" s="58"/>
      <c r="Y14" s="59">
        <f t="shared" ref="Y14:Y20" si="0">(W14*100)/F14</f>
        <v>20.625554307928741</v>
      </c>
      <c r="Z14" s="60"/>
      <c r="AA14" s="59">
        <v>38.1</v>
      </c>
      <c r="AB14" s="57"/>
      <c r="AC14" s="11"/>
    </row>
    <row r="15" spans="1:29" s="44" customFormat="1" ht="24.95" hidden="1" customHeight="1" x14ac:dyDescent="0.2">
      <c r="A15" s="45" t="s">
        <v>18</v>
      </c>
      <c r="B15" s="46" t="s">
        <v>19</v>
      </c>
      <c r="C15" s="46" t="s">
        <v>15</v>
      </c>
      <c r="D15" s="47">
        <v>1921043877</v>
      </c>
      <c r="E15" s="11"/>
      <c r="F15" s="48"/>
      <c r="G15" s="49"/>
      <c r="H15" s="11"/>
      <c r="I15" s="48"/>
      <c r="J15" s="50"/>
      <c r="K15" s="51" t="e">
        <f>(I15*100)/F15</f>
        <v>#DIV/0!</v>
      </c>
      <c r="L15" s="52"/>
      <c r="M15" s="51"/>
      <c r="N15" s="49"/>
      <c r="O15" s="11"/>
      <c r="P15" s="48"/>
      <c r="Q15" s="50"/>
      <c r="R15" s="51" t="e">
        <v>#DIV/0!</v>
      </c>
      <c r="S15" s="52"/>
      <c r="T15" s="51"/>
      <c r="U15" s="49"/>
      <c r="V15" s="11"/>
      <c r="W15" s="48"/>
      <c r="X15" s="50"/>
      <c r="Y15" s="51" t="e">
        <f t="shared" si="0"/>
        <v>#DIV/0!</v>
      </c>
      <c r="Z15" s="52"/>
      <c r="AA15" s="51"/>
      <c r="AB15" s="49"/>
      <c r="AC15" s="11"/>
    </row>
    <row r="16" spans="1:29" s="44" customFormat="1" ht="24.95" customHeight="1" x14ac:dyDescent="0.2">
      <c r="A16" s="45" t="s">
        <v>20</v>
      </c>
      <c r="B16" s="46" t="s">
        <v>21</v>
      </c>
      <c r="C16" s="46" t="s">
        <v>15</v>
      </c>
      <c r="D16" s="47">
        <v>1921043878</v>
      </c>
      <c r="E16" s="11"/>
      <c r="F16" s="48">
        <v>520000</v>
      </c>
      <c r="G16" s="49"/>
      <c r="H16" s="11"/>
      <c r="I16" s="48">
        <v>56198</v>
      </c>
      <c r="J16" s="50"/>
      <c r="K16" s="51">
        <f>(I16*100)/F16</f>
        <v>10.807307692307692</v>
      </c>
      <c r="L16" s="52"/>
      <c r="M16" s="51">
        <v>22.3</v>
      </c>
      <c r="N16" s="49"/>
      <c r="O16" s="11"/>
      <c r="P16" s="48">
        <v>56198</v>
      </c>
      <c r="Q16" s="50"/>
      <c r="R16" s="51">
        <v>10.807307692307692</v>
      </c>
      <c r="S16" s="52"/>
      <c r="T16" s="51">
        <v>22.3</v>
      </c>
      <c r="U16" s="49"/>
      <c r="V16" s="11"/>
      <c r="W16" s="48">
        <v>54094</v>
      </c>
      <c r="X16" s="50"/>
      <c r="Y16" s="51">
        <f t="shared" si="0"/>
        <v>10.402692307692307</v>
      </c>
      <c r="Z16" s="52"/>
      <c r="AA16" s="51">
        <v>15.4</v>
      </c>
      <c r="AB16" s="49"/>
      <c r="AC16" s="11"/>
    </row>
    <row r="17" spans="1:29" s="44" customFormat="1" ht="24.95" hidden="1" customHeight="1" x14ac:dyDescent="0.2">
      <c r="A17" s="45" t="e">
        <v>#REF!</v>
      </c>
      <c r="B17" s="46" t="e">
        <v>#REF!</v>
      </c>
      <c r="C17" s="46" t="s">
        <v>15</v>
      </c>
      <c r="D17" s="47">
        <v>1921043879</v>
      </c>
      <c r="E17" s="11"/>
      <c r="F17" s="48">
        <v>0</v>
      </c>
      <c r="G17" s="49"/>
      <c r="H17" s="11"/>
      <c r="I17" s="48">
        <v>0</v>
      </c>
      <c r="J17" s="50"/>
      <c r="K17" s="51" t="e">
        <v>#DIV/0!</v>
      </c>
      <c r="L17" s="52"/>
      <c r="M17" s="51"/>
      <c r="N17" s="49"/>
      <c r="O17" s="11"/>
      <c r="P17" s="48">
        <v>0</v>
      </c>
      <c r="Q17" s="50"/>
      <c r="R17" s="51" t="e">
        <v>#DIV/0!</v>
      </c>
      <c r="S17" s="52"/>
      <c r="T17" s="51"/>
      <c r="U17" s="49"/>
      <c r="V17" s="11"/>
      <c r="W17" s="48">
        <v>0</v>
      </c>
      <c r="X17" s="50"/>
      <c r="Y17" s="51" t="e">
        <f t="shared" si="0"/>
        <v>#DIV/0!</v>
      </c>
      <c r="Z17" s="52"/>
      <c r="AA17" s="51" t="e">
        <v>#DIV/0!</v>
      </c>
      <c r="AB17" s="49"/>
      <c r="AC17" s="11"/>
    </row>
    <row r="18" spans="1:29" s="44" customFormat="1" ht="24.95" hidden="1" customHeight="1" x14ac:dyDescent="0.2">
      <c r="A18" s="53" t="s">
        <v>22</v>
      </c>
      <c r="B18" s="54" t="s">
        <v>23</v>
      </c>
      <c r="C18" s="54" t="s">
        <v>15</v>
      </c>
      <c r="D18" s="55">
        <v>1921043880</v>
      </c>
      <c r="E18" s="11"/>
      <c r="F18" s="56">
        <v>0</v>
      </c>
      <c r="G18" s="49"/>
      <c r="H18" s="11"/>
      <c r="I18" s="56">
        <v>0</v>
      </c>
      <c r="J18" s="58"/>
      <c r="K18" s="59" t="e">
        <v>#DIV/0!</v>
      </c>
      <c r="L18" s="60"/>
      <c r="M18" s="59"/>
      <c r="N18" s="49"/>
      <c r="O18" s="11"/>
      <c r="P18" s="56">
        <v>0</v>
      </c>
      <c r="Q18" s="58"/>
      <c r="R18" s="59" t="e">
        <v>#DIV/0!</v>
      </c>
      <c r="S18" s="60"/>
      <c r="T18" s="59"/>
      <c r="U18" s="49"/>
      <c r="V18" s="11"/>
      <c r="W18" s="56">
        <v>0</v>
      </c>
      <c r="X18" s="58"/>
      <c r="Y18" s="59" t="e">
        <f t="shared" si="0"/>
        <v>#DIV/0!</v>
      </c>
      <c r="Z18" s="60"/>
      <c r="AA18" s="59" t="e">
        <v>#DIV/0!</v>
      </c>
      <c r="AB18" s="57"/>
      <c r="AC18" s="11"/>
    </row>
    <row r="19" spans="1:29" s="70" customFormat="1" ht="8.1" customHeight="1" x14ac:dyDescent="0.2">
      <c r="A19" s="61"/>
      <c r="B19" s="62"/>
      <c r="C19" s="62"/>
      <c r="D19" s="63"/>
      <c r="E19" s="64"/>
      <c r="F19" s="65"/>
      <c r="G19" s="66"/>
      <c r="H19" s="64"/>
      <c r="I19" s="65"/>
      <c r="J19" s="67"/>
      <c r="K19" s="68"/>
      <c r="L19" s="69"/>
      <c r="M19" s="67"/>
      <c r="N19" s="66"/>
      <c r="O19" s="64"/>
      <c r="P19" s="65"/>
      <c r="Q19" s="67"/>
      <c r="R19" s="68"/>
      <c r="S19" s="69"/>
      <c r="T19" s="67"/>
      <c r="U19" s="66"/>
      <c r="V19" s="64"/>
      <c r="W19" s="65"/>
      <c r="X19" s="67"/>
      <c r="Y19" s="68"/>
      <c r="Z19" s="69"/>
      <c r="AA19" s="67"/>
      <c r="AB19" s="66"/>
      <c r="AC19" s="64"/>
    </row>
    <row r="20" spans="1:29" s="35" customFormat="1" ht="30" customHeight="1" x14ac:dyDescent="0.2">
      <c r="A20" s="71" t="s">
        <v>24</v>
      </c>
      <c r="B20" s="72"/>
      <c r="C20" s="72"/>
      <c r="D20" s="73"/>
      <c r="E20" s="11"/>
      <c r="F20" s="74">
        <f>SUM(F13:F19)</f>
        <v>63720000</v>
      </c>
      <c r="G20" s="75"/>
      <c r="H20" s="11"/>
      <c r="I20" s="74">
        <f>SUM(I13:I19)</f>
        <v>29615588</v>
      </c>
      <c r="J20" s="76"/>
      <c r="K20" s="77">
        <f>(I20*100)/F20</f>
        <v>46.477696170747016</v>
      </c>
      <c r="L20" s="78"/>
      <c r="M20" s="77">
        <v>48.7</v>
      </c>
      <c r="N20" s="75"/>
      <c r="O20" s="11"/>
      <c r="P20" s="74">
        <f>SUM(P13:P19)</f>
        <v>29615588</v>
      </c>
      <c r="Q20" s="76"/>
      <c r="R20" s="77">
        <v>46.477696170747016</v>
      </c>
      <c r="S20" s="78"/>
      <c r="T20" s="77">
        <v>48.7</v>
      </c>
      <c r="U20" s="75"/>
      <c r="V20" s="11"/>
      <c r="W20" s="74">
        <f>SUM(W13:W19)</f>
        <v>29562449</v>
      </c>
      <c r="X20" s="76"/>
      <c r="Y20" s="77">
        <f t="shared" si="0"/>
        <v>46.394301632140618</v>
      </c>
      <c r="Z20" s="78"/>
      <c r="AA20" s="77">
        <v>48.6</v>
      </c>
      <c r="AB20" s="75"/>
      <c r="AC20" s="11"/>
    </row>
    <row r="22" spans="1:29" x14ac:dyDescent="0.2">
      <c r="A22" s="79"/>
      <c r="F22" s="80"/>
    </row>
    <row r="23" spans="1:29" ht="15.75" x14ac:dyDescent="0.25">
      <c r="A23" s="81" t="s">
        <v>25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1:29" x14ac:dyDescent="0.2">
      <c r="B24" s="5"/>
      <c r="C24" s="5"/>
      <c r="D24" s="5"/>
      <c r="E24" s="6"/>
      <c r="F24" s="5"/>
      <c r="G24" s="5"/>
      <c r="H24" s="17"/>
      <c r="I24" s="5"/>
      <c r="J24" s="5"/>
      <c r="K24" s="5"/>
      <c r="L24" s="5"/>
      <c r="M24" s="18"/>
      <c r="N24" s="18"/>
      <c r="O24" s="17"/>
      <c r="P24" s="5"/>
      <c r="Q24" s="5"/>
      <c r="R24" s="5"/>
      <c r="S24" s="5"/>
      <c r="T24" s="18"/>
      <c r="U24" s="18"/>
      <c r="V24" s="17"/>
      <c r="W24" s="5"/>
      <c r="X24" s="5"/>
      <c r="Y24" s="5"/>
      <c r="Z24" s="5"/>
      <c r="AA24" s="18"/>
      <c r="AB24" s="19"/>
    </row>
    <row r="25" spans="1:29" s="44" customFormat="1" ht="8.1" customHeight="1" x14ac:dyDescent="0.2">
      <c r="A25" s="36"/>
      <c r="B25" s="37"/>
      <c r="C25" s="37"/>
      <c r="D25" s="38"/>
      <c r="E25" s="11"/>
      <c r="F25" s="39"/>
      <c r="G25" s="40"/>
      <c r="H25" s="11"/>
      <c r="I25" s="39"/>
      <c r="J25" s="41"/>
      <c r="K25" s="42"/>
      <c r="L25" s="43"/>
      <c r="M25" s="41"/>
      <c r="N25" s="40"/>
      <c r="O25" s="11"/>
      <c r="P25" s="39"/>
      <c r="Q25" s="41"/>
      <c r="R25" s="42"/>
      <c r="S25" s="43"/>
      <c r="T25" s="41"/>
      <c r="U25" s="40"/>
      <c r="V25" s="11"/>
      <c r="W25" s="39"/>
      <c r="X25" s="41"/>
      <c r="Y25" s="42"/>
      <c r="Z25" s="43"/>
      <c r="AA25" s="41"/>
      <c r="AB25" s="40"/>
      <c r="AC25" s="11"/>
    </row>
    <row r="26" spans="1:29" s="44" customFormat="1" ht="24.95" customHeight="1" x14ac:dyDescent="0.2">
      <c r="A26" s="82"/>
      <c r="B26" s="83" t="s">
        <v>26</v>
      </c>
      <c r="C26" s="83"/>
      <c r="D26" s="84"/>
      <c r="E26" s="11"/>
      <c r="F26" s="85">
        <f>SUM(F13:F14)</f>
        <v>63200000</v>
      </c>
      <c r="G26" s="86"/>
      <c r="H26" s="11"/>
      <c r="I26" s="85">
        <f>SUM(I13:I14)</f>
        <v>29559390</v>
      </c>
      <c r="J26" s="87"/>
      <c r="K26" s="88">
        <f>(I26*100)/F26</f>
        <v>46.77118670886076</v>
      </c>
      <c r="L26" s="89"/>
      <c r="M26" s="88">
        <v>48.9</v>
      </c>
      <c r="N26" s="86"/>
      <c r="O26" s="11"/>
      <c r="P26" s="85">
        <f>SUM(P13:P14)</f>
        <v>29559390</v>
      </c>
      <c r="Q26" s="87"/>
      <c r="R26" s="88">
        <f>P26*100/F26</f>
        <v>46.77118670886076</v>
      </c>
      <c r="S26" s="89"/>
      <c r="T26" s="88">
        <v>48.9</v>
      </c>
      <c r="U26" s="86"/>
      <c r="V26" s="11"/>
      <c r="W26" s="85">
        <f>SUM(W13:W14)</f>
        <v>29508355</v>
      </c>
      <c r="X26" s="87"/>
      <c r="Y26" s="88">
        <f>(W26*100)/F26</f>
        <v>46.69043512658228</v>
      </c>
      <c r="Z26" s="89"/>
      <c r="AA26" s="88">
        <v>48.9</v>
      </c>
      <c r="AB26" s="86"/>
      <c r="AC26" s="11"/>
    </row>
    <row r="27" spans="1:29" s="44" customFormat="1" ht="24.95" customHeight="1" x14ac:dyDescent="0.2">
      <c r="A27" s="90"/>
      <c r="B27" s="54" t="s">
        <v>27</v>
      </c>
      <c r="C27" s="54"/>
      <c r="D27" s="55"/>
      <c r="E27" s="11"/>
      <c r="F27" s="56">
        <f>F16</f>
        <v>520000</v>
      </c>
      <c r="G27" s="57"/>
      <c r="H27" s="11"/>
      <c r="I27" s="56">
        <f>I16</f>
        <v>56198</v>
      </c>
      <c r="J27" s="58"/>
      <c r="K27" s="59">
        <f>(I27*100)/F27</f>
        <v>10.807307692307692</v>
      </c>
      <c r="L27" s="60"/>
      <c r="M27" s="59">
        <v>22.3</v>
      </c>
      <c r="N27" s="57"/>
      <c r="O27" s="11"/>
      <c r="P27" s="56">
        <f>P16</f>
        <v>56198</v>
      </c>
      <c r="Q27" s="58"/>
      <c r="R27" s="59">
        <f>P27*100/F27</f>
        <v>10.807307692307692</v>
      </c>
      <c r="S27" s="60"/>
      <c r="T27" s="59">
        <v>22.3</v>
      </c>
      <c r="U27" s="57"/>
      <c r="V27" s="11"/>
      <c r="W27" s="56">
        <f>W16</f>
        <v>54094</v>
      </c>
      <c r="X27" s="58"/>
      <c r="Y27" s="59">
        <f>(W27*100)/F27</f>
        <v>10.402692307692307</v>
      </c>
      <c r="Z27" s="60"/>
      <c r="AA27" s="91">
        <v>15.4</v>
      </c>
      <c r="AB27" s="57"/>
      <c r="AC27" s="11"/>
    </row>
    <row r="28" spans="1:29" s="44" customFormat="1" ht="24.95" hidden="1" customHeight="1" x14ac:dyDescent="0.2">
      <c r="A28" s="82"/>
      <c r="B28" s="83" t="s">
        <v>28</v>
      </c>
      <c r="C28" s="83"/>
      <c r="D28" s="84"/>
      <c r="E28" s="11"/>
      <c r="F28" s="85">
        <v>0</v>
      </c>
      <c r="G28" s="86"/>
      <c r="H28" s="11"/>
      <c r="I28" s="85">
        <v>0</v>
      </c>
      <c r="J28" s="87"/>
      <c r="K28" s="88" t="e">
        <v>#DIV/0!</v>
      </c>
      <c r="L28" s="89"/>
      <c r="M28" s="88"/>
      <c r="N28" s="86"/>
      <c r="O28" s="11"/>
      <c r="P28" s="85">
        <v>0</v>
      </c>
      <c r="Q28" s="87"/>
      <c r="R28" s="88" t="e">
        <f>P28*100/F28</f>
        <v>#DIV/0!</v>
      </c>
      <c r="S28" s="89"/>
      <c r="T28" s="88"/>
      <c r="U28" s="86"/>
      <c r="V28" s="11"/>
      <c r="W28" s="85">
        <v>0</v>
      </c>
      <c r="X28" s="87"/>
      <c r="Y28" s="88" t="e">
        <f>(W28*100)/F28</f>
        <v>#DIV/0!</v>
      </c>
      <c r="Z28" s="89"/>
      <c r="AA28" s="88"/>
      <c r="AB28" s="86"/>
      <c r="AC28" s="11"/>
    </row>
    <row r="29" spans="1:29" s="70" customFormat="1" ht="8.1" customHeight="1" x14ac:dyDescent="0.2">
      <c r="A29" s="61"/>
      <c r="B29" s="62"/>
      <c r="C29" s="62"/>
      <c r="D29" s="63"/>
      <c r="E29" s="64"/>
      <c r="F29" s="65"/>
      <c r="G29" s="66"/>
      <c r="H29" s="64"/>
      <c r="I29" s="65"/>
      <c r="J29" s="67"/>
      <c r="K29" s="68"/>
      <c r="L29" s="69"/>
      <c r="M29" s="67"/>
      <c r="N29" s="66"/>
      <c r="O29" s="64"/>
      <c r="P29" s="65"/>
      <c r="Q29" s="67"/>
      <c r="R29" s="68"/>
      <c r="S29" s="69"/>
      <c r="T29" s="67"/>
      <c r="U29" s="66"/>
      <c r="V29" s="64"/>
      <c r="W29" s="65"/>
      <c r="X29" s="67"/>
      <c r="Y29" s="68"/>
      <c r="Z29" s="69"/>
      <c r="AA29" s="67"/>
      <c r="AB29" s="66"/>
      <c r="AC29" s="64"/>
    </row>
    <row r="30" spans="1:29" s="35" customFormat="1" ht="30" customHeight="1" x14ac:dyDescent="0.2">
      <c r="A30" s="71" t="s">
        <v>24</v>
      </c>
      <c r="B30" s="72"/>
      <c r="C30" s="72"/>
      <c r="D30" s="73"/>
      <c r="E30" s="11"/>
      <c r="F30" s="74">
        <f>SUM(F26:F27)</f>
        <v>63720000</v>
      </c>
      <c r="G30" s="75"/>
      <c r="H30" s="11"/>
      <c r="I30" s="74">
        <f>SUM(I26:I27)</f>
        <v>29615588</v>
      </c>
      <c r="J30" s="76"/>
      <c r="K30" s="77">
        <f>(I30*100)/F30</f>
        <v>46.477696170747016</v>
      </c>
      <c r="L30" s="78"/>
      <c r="M30" s="77">
        <v>48.7</v>
      </c>
      <c r="N30" s="75"/>
      <c r="O30" s="11"/>
      <c r="P30" s="74">
        <f>SUM(P26:P27)</f>
        <v>29615588</v>
      </c>
      <c r="Q30" s="76"/>
      <c r="R30" s="77">
        <f>P30*100/F30</f>
        <v>46.477696170747016</v>
      </c>
      <c r="S30" s="78"/>
      <c r="T30" s="77">
        <v>48.7</v>
      </c>
      <c r="U30" s="75"/>
      <c r="V30" s="11"/>
      <c r="W30" s="74">
        <f>SUM(W26:W27)</f>
        <v>29562449</v>
      </c>
      <c r="X30" s="76"/>
      <c r="Y30" s="77">
        <f>(W30*100)/F30</f>
        <v>46.394301632140618</v>
      </c>
      <c r="Z30" s="78"/>
      <c r="AA30" s="77">
        <v>48.6</v>
      </c>
      <c r="AB30" s="75"/>
      <c r="AC30" s="11"/>
    </row>
    <row r="45" spans="9:23" x14ac:dyDescent="0.2">
      <c r="I45" s="92"/>
      <c r="J45" s="92"/>
      <c r="K45" s="92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3"/>
      <c r="W45" s="92"/>
    </row>
    <row r="46" spans="9:23" x14ac:dyDescent="0.2">
      <c r="I46" s="92"/>
      <c r="J46" s="92"/>
      <c r="K46" s="92"/>
      <c r="L46" s="92"/>
      <c r="M46" s="92"/>
      <c r="N46" s="92"/>
      <c r="O46" s="93"/>
      <c r="P46" s="92"/>
      <c r="Q46" s="92"/>
      <c r="R46" s="92"/>
      <c r="S46" s="92"/>
      <c r="T46" s="92"/>
      <c r="U46" s="92"/>
      <c r="V46" s="93"/>
      <c r="W46" s="92"/>
    </row>
    <row r="47" spans="9:23" x14ac:dyDescent="0.2">
      <c r="I47" s="92"/>
      <c r="J47" s="92"/>
      <c r="K47" s="92"/>
      <c r="L47" s="92"/>
      <c r="M47" s="92"/>
      <c r="N47" s="92"/>
      <c r="O47" s="93"/>
      <c r="P47" s="92"/>
      <c r="Q47" s="92"/>
      <c r="R47" s="92"/>
      <c r="S47" s="92"/>
      <c r="T47" s="92"/>
      <c r="U47" s="92"/>
      <c r="V47" s="93"/>
      <c r="W47" s="92"/>
    </row>
    <row r="48" spans="9:23" x14ac:dyDescent="0.2">
      <c r="I48" s="92"/>
      <c r="J48" s="92"/>
      <c r="K48" s="92"/>
      <c r="L48" s="92"/>
      <c r="M48" s="92"/>
      <c r="N48" s="92"/>
      <c r="O48" s="93"/>
      <c r="P48" s="92"/>
      <c r="Q48" s="92"/>
      <c r="R48" s="92"/>
      <c r="S48" s="92"/>
      <c r="T48" s="92"/>
      <c r="U48" s="92"/>
      <c r="V48" s="93"/>
      <c r="W48" s="92"/>
    </row>
    <row r="49" spans="9:23" x14ac:dyDescent="0.2">
      <c r="I49" s="92"/>
      <c r="J49" s="92"/>
      <c r="K49" s="92"/>
      <c r="L49" s="92"/>
      <c r="M49" s="92"/>
      <c r="N49" s="92"/>
      <c r="O49" s="93"/>
      <c r="P49" s="92"/>
      <c r="Q49" s="92"/>
      <c r="R49" s="92"/>
      <c r="S49" s="92"/>
      <c r="T49" s="92"/>
      <c r="U49" s="92"/>
      <c r="V49" s="93"/>
      <c r="W49" s="92"/>
    </row>
    <row r="50" spans="9:23" x14ac:dyDescent="0.2">
      <c r="I50" s="92"/>
      <c r="J50" s="92"/>
      <c r="K50" s="92"/>
      <c r="L50" s="92"/>
      <c r="M50" s="92"/>
      <c r="N50" s="92"/>
      <c r="O50" s="93"/>
      <c r="P50" s="92"/>
      <c r="Q50" s="92"/>
      <c r="R50" s="92"/>
      <c r="S50" s="92"/>
      <c r="T50" s="92"/>
      <c r="U50" s="92"/>
      <c r="V50" s="93"/>
      <c r="W50" s="92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D39644-4C3D-4C5B-A9DC-D5442E149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8E352-52C7-4AD4-9327-23868A4513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FC3BE-9EFA-4FC0-992A-C1769DFAD681}">
  <ds:schemaRefs>
    <ds:schemaRef ds:uri="http://schemas.microsoft.com/office/2006/documentManagement/types"/>
    <ds:schemaRef ds:uri="7dae6b93-f5e3-4d16-8f8e-842b1648108e"/>
    <ds:schemaRef ds:uri="http://purl.org/dc/terms/"/>
    <ds:schemaRef ds:uri="195d365a-4650-4758-ad79-2b6c72eef1e7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wCH_06_gtcap_c</vt:lpstr>
      <vt:lpstr>wCH_06_gtcap_c!Área_de_impresión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2021-07-13T07:45:23Z</dcterms:created>
  <dcterms:modified xsi:type="dcterms:W3CDTF">2021-07-13T07:48:08Z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