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INDICE" sheetId="87" r:id="rId1"/>
    <sheet name="T1" sheetId="88" r:id="rId2"/>
    <sheet name="T2" sheetId="95" r:id="rId3"/>
    <sheet name="T3" sheetId="71" r:id="rId4"/>
    <sheet name="T4" sheetId="96" r:id="rId5"/>
    <sheet name="T5" sheetId="72" r:id="rId6"/>
    <sheet name="T6" sheetId="73" r:id="rId7"/>
    <sheet name="T7" sheetId="74" r:id="rId8"/>
    <sheet name="T8" sheetId="75" r:id="rId9"/>
    <sheet name="T9" sheetId="97" r:id="rId10"/>
    <sheet name="T10" sheetId="76" r:id="rId11"/>
    <sheet name="T11" sheetId="77" r:id="rId12"/>
    <sheet name="T12" sheetId="78" r:id="rId13"/>
    <sheet name="T13" sheetId="92" r:id="rId14"/>
    <sheet name="T14" sheetId="79" r:id="rId15"/>
    <sheet name="T15" sheetId="80" r:id="rId16"/>
    <sheet name="T16" sheetId="81" r:id="rId17"/>
    <sheet name="T17" sheetId="82" r:id="rId18"/>
    <sheet name="T18" sheetId="98" r:id="rId19"/>
    <sheet name="T19" sheetId="93" r:id="rId20"/>
    <sheet name="T20" sheetId="94" r:id="rId21"/>
    <sheet name="T21" sheetId="83" r:id="rId22"/>
    <sheet name="T22" sheetId="84" r:id="rId23"/>
    <sheet name="T23" sheetId="85" r:id="rId24"/>
    <sheet name="T24" sheetId="86" r:id="rId25"/>
    <sheet name="T25" sheetId="91" r:id="rId26"/>
  </sheets>
  <calcPr calcId="162913"/>
</workbook>
</file>

<file path=xl/calcChain.xml><?xml version="1.0" encoding="utf-8"?>
<calcChain xmlns="http://schemas.openxmlformats.org/spreadsheetml/2006/main">
  <c r="K5" i="95" l="1"/>
  <c r="O10" i="98" l="1"/>
  <c r="P10" i="98" s="1"/>
  <c r="O9" i="98"/>
  <c r="P9" i="98" s="1"/>
  <c r="O8" i="98"/>
  <c r="P8" i="98" s="1"/>
  <c r="O7" i="98"/>
  <c r="P7" i="98" s="1"/>
  <c r="O6" i="98"/>
  <c r="P6" i="98" s="1"/>
  <c r="O5" i="98"/>
  <c r="P5" i="98" s="1"/>
  <c r="S10" i="97"/>
  <c r="T10" i="97" s="1"/>
  <c r="S9" i="97"/>
  <c r="T9" i="97" s="1"/>
  <c r="S8" i="97"/>
  <c r="T8" i="97" s="1"/>
  <c r="S7" i="97"/>
  <c r="T7" i="97" s="1"/>
  <c r="S6" i="97"/>
  <c r="T6" i="97" s="1"/>
  <c r="S5" i="97"/>
  <c r="T5" i="97" s="1"/>
  <c r="K10" i="96"/>
  <c r="K9" i="96"/>
  <c r="K8" i="96"/>
  <c r="K7" i="96"/>
  <c r="K6" i="96"/>
  <c r="K5" i="96"/>
  <c r="K10" i="95"/>
  <c r="L10" i="95" s="1"/>
  <c r="L9" i="95"/>
  <c r="K9" i="95"/>
  <c r="L8" i="95"/>
  <c r="K8" i="95"/>
  <c r="K7" i="95"/>
  <c r="L7" i="95" s="1"/>
  <c r="L6" i="95"/>
  <c r="K6" i="95"/>
  <c r="L5" i="95"/>
  <c r="L6" i="96" l="1"/>
  <c r="L5" i="96"/>
  <c r="L7" i="96"/>
  <c r="L8" i="96"/>
  <c r="L9" i="96"/>
  <c r="L10" i="96"/>
  <c r="K34" i="91"/>
  <c r="L34" i="91" s="1"/>
  <c r="K33" i="91"/>
  <c r="L33" i="91" s="1"/>
  <c r="K32" i="91"/>
  <c r="L32" i="91" s="1"/>
  <c r="K31" i="91"/>
  <c r="L31" i="91" s="1"/>
  <c r="K30" i="91"/>
  <c r="L30" i="91" s="1"/>
  <c r="K29" i="91"/>
  <c r="L29" i="91" s="1"/>
  <c r="K28" i="91"/>
  <c r="L28" i="91" s="1"/>
  <c r="K27" i="91"/>
  <c r="L27" i="91" s="1"/>
  <c r="K26" i="91"/>
  <c r="L26" i="91" s="1"/>
  <c r="K25" i="91"/>
  <c r="L25" i="91" s="1"/>
  <c r="K24" i="91"/>
  <c r="L24" i="91" s="1"/>
  <c r="K23" i="91"/>
  <c r="L23" i="91" s="1"/>
  <c r="K22" i="91"/>
  <c r="L22" i="91" s="1"/>
  <c r="K21" i="91"/>
  <c r="L21" i="91" s="1"/>
  <c r="K20" i="91"/>
  <c r="L20" i="91" s="1"/>
  <c r="K19" i="91"/>
  <c r="L19" i="91" s="1"/>
  <c r="K18" i="91"/>
  <c r="L18" i="91" s="1"/>
  <c r="K17" i="91"/>
  <c r="L17" i="91" s="1"/>
  <c r="K16" i="91"/>
  <c r="L16" i="91" s="1"/>
  <c r="K15" i="91"/>
  <c r="L15" i="91" s="1"/>
  <c r="K14" i="91"/>
  <c r="L14" i="91" s="1"/>
  <c r="K13" i="91"/>
  <c r="L13" i="91" s="1"/>
  <c r="K12" i="91"/>
  <c r="L12" i="91" s="1"/>
  <c r="K11" i="91"/>
  <c r="L11" i="91" s="1"/>
  <c r="K10" i="91"/>
  <c r="L10" i="91" s="1"/>
  <c r="K9" i="91"/>
  <c r="L9" i="91" s="1"/>
  <c r="K8" i="91"/>
  <c r="L8" i="91" s="1"/>
  <c r="K7" i="91"/>
  <c r="L7" i="91" s="1"/>
  <c r="K6" i="91"/>
  <c r="L6" i="91" s="1"/>
  <c r="K5" i="91"/>
  <c r="L5" i="91" s="1"/>
  <c r="K10" i="88" l="1"/>
  <c r="K6" i="88"/>
  <c r="K9" i="88"/>
  <c r="K8" i="88"/>
  <c r="K7" i="88"/>
  <c r="K5" i="88"/>
  <c r="L7" i="88" l="1"/>
  <c r="L6" i="88"/>
  <c r="L5" i="88"/>
  <c r="L8" i="88"/>
  <c r="L9" i="88"/>
  <c r="L10" i="88"/>
</calcChain>
</file>

<file path=xl/sharedStrings.xml><?xml version="1.0" encoding="utf-8"?>
<sst xmlns="http://schemas.openxmlformats.org/spreadsheetml/2006/main" count="711" uniqueCount="260">
  <si>
    <t>55-59</t>
  </si>
  <si>
    <t>60-64</t>
  </si>
  <si>
    <t>65-69</t>
  </si>
  <si>
    <t>70-74</t>
  </si>
  <si>
    <t>CAE</t>
  </si>
  <si>
    <t>Personas ocupadas</t>
  </si>
  <si>
    <t>Personas no ocupadas</t>
  </si>
  <si>
    <t>Tasa de empleo %</t>
  </si>
  <si>
    <t>Araba</t>
  </si>
  <si>
    <t>Gipuzkoa</t>
  </si>
  <si>
    <t>Bizkaia</t>
  </si>
  <si>
    <t>Fuente: AAI-2022. OEE del Departamento de Igualdad, Justicia y Políticas Sociales</t>
  </si>
  <si>
    <t>Actividades de voluntariado al menos una vez a la semana</t>
  </si>
  <si>
    <t>No realiza actividades de voluntariado al menos una vez a la semana</t>
  </si>
  <si>
    <t>Cuidado de hijos/as, nietos/as al menos una vez a la semana</t>
  </si>
  <si>
    <t>No realiza actividades de cuidado de hijos/as, nietos/as al menos una vez a la semana</t>
  </si>
  <si>
    <t>Cuidado de familiares, vecinos/as o amistades discapacitadas al menos una vez a la semana</t>
  </si>
  <si>
    <t>Sí ha tenido participación política</t>
  </si>
  <si>
    <t>No ha tenido participación política</t>
  </si>
  <si>
    <t>Ejercicio físico todos los días o casi todos los días</t>
  </si>
  <si>
    <t>No hace ejercicio físico todos los días o casi todos los días</t>
  </si>
  <si>
    <t>En al menos una ocasión no ha recibido asistencia médica o dental</t>
  </si>
  <si>
    <t>Ha recibido asistencia médico o dental siempre que la ha necesitado</t>
  </si>
  <si>
    <t>Vida independiente</t>
  </si>
  <si>
    <t>Privación material y social severa</t>
  </si>
  <si>
    <t>Sin privación material y social severa</t>
  </si>
  <si>
    <t>No seguro después de que oscurezca</t>
  </si>
  <si>
    <t>Asistencia a curso, seminario, conferencia o clases particulares en las últimas 4 semanas</t>
  </si>
  <si>
    <t>No Asistencia a curso, seminario, conferencia o clases particulares en las últimas 4 semanas</t>
  </si>
  <si>
    <t>Bienestar mental deficiente</t>
  </si>
  <si>
    <t>Bienestar mental no deficiente</t>
  </si>
  <si>
    <t>Uso de Internet al menos una vez a la semana</t>
  </si>
  <si>
    <t>No se usa Internet al menos una vez a la semana</t>
  </si>
  <si>
    <t>Conexión social al menos una vez a la semana</t>
  </si>
  <si>
    <t>No logro educativo para indicador</t>
  </si>
  <si>
    <t>ÍNDICE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</si>
  <si>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</si>
  <si>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</si>
  <si>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</si>
  <si>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</si>
  <si>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</si>
  <si>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</si>
  <si>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</si>
  <si>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</si>
  <si>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</si>
  <si>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</si>
  <si>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</si>
  <si>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</si>
  <si>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</si>
  <si>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</si>
  <si>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</si>
  <si>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</si>
  <si>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</si>
  <si>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</si>
  <si>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</si>
  <si>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Si usted precisa información no incluida en estas tablas puede realizar una petición de información llamando al teléfono:</t>
  </si>
  <si>
    <t>945 01 93 58</t>
  </si>
  <si>
    <t>o dirigiéndose al correo electrónico del Órgano Estadístico del Departamento de Igualdad, Justicia y Políticas Sociales :</t>
  </si>
  <si>
    <t>TOTAL</t>
  </si>
  <si>
    <t>DOMINIOS</t>
  </si>
  <si>
    <t>PESOS</t>
  </si>
  <si>
    <t>2022 AAI</t>
  </si>
  <si>
    <t>Nº</t>
  </si>
  <si>
    <t xml:space="preserve"> </t>
  </si>
  <si>
    <t>Empleo</t>
  </si>
  <si>
    <t>Participación</t>
  </si>
  <si>
    <t>Capacidad</t>
  </si>
  <si>
    <t>Valor</t>
  </si>
  <si>
    <t>Posición</t>
  </si>
  <si>
    <t>Hombres</t>
  </si>
  <si>
    <t>Mujeres</t>
  </si>
  <si>
    <t>Indice de Envejecimiento Activo de la C.A. de Euskadi para Territorio Histórico y Sexo. 2022</t>
  </si>
  <si>
    <t>ENCUESTA DEL INDICE DE ENVEJECIMIENTO ACTIVO. 2022</t>
  </si>
  <si>
    <t>Indicador 1.1</t>
  </si>
  <si>
    <t>Indicador 1.2</t>
  </si>
  <si>
    <t>Indicador 1.3</t>
  </si>
  <si>
    <t>Indicador 1.4</t>
  </si>
  <si>
    <t>Indicadores del Dominio Empleo: Indicador 1.1, Indicador 1.2, Indicador 1.3 e Indicador 1.4. Tasas de empleo por Territorio Histórico y grupos de edad y sexo. 2022</t>
  </si>
  <si>
    <t>(Absolutos)</t>
  </si>
  <si>
    <t>Grupos de edad</t>
  </si>
  <si>
    <t>Belgium</t>
  </si>
  <si>
    <t>Bulgaria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</si>
  <si>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</si>
  <si>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</si>
  <si>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</si>
  <si>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</si>
  <si>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</si>
  <si>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</si>
  <si>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</si>
  <si>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</si>
  <si>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</si>
  <si>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</si>
  <si>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</si>
  <si>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</si>
  <si>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</si>
  <si>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</si>
  <si>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</si>
  <si>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</si>
  <si>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</si>
  <si>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</si>
  <si>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</si>
  <si>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</si>
  <si>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</si>
  <si>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</si>
  <si>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Pesos</t>
  </si>
  <si>
    <t>DOMINIO 1: EMPLEO</t>
  </si>
  <si>
    <t>1.1 Tasa de empleo 55-59</t>
  </si>
  <si>
    <t>1.2 Tasa de empleo 60-64</t>
  </si>
  <si>
    <t>1.3 Tasa de empleo 65-69</t>
  </si>
  <si>
    <t>1.4 Tasa de empleo 70-74</t>
  </si>
  <si>
    <t>AAI-2022</t>
  </si>
  <si>
    <t>W1</t>
  </si>
  <si>
    <t>W2</t>
  </si>
  <si>
    <t>W3</t>
  </si>
  <si>
    <t>W4</t>
  </si>
  <si>
    <t>Czechia</t>
  </si>
  <si>
    <t>Iceland</t>
  </si>
  <si>
    <t>Norway</t>
  </si>
  <si>
    <t>Switzerland</t>
  </si>
  <si>
    <t>Serbia</t>
  </si>
  <si>
    <t>%</t>
  </si>
  <si>
    <t>Volver al índice</t>
  </si>
  <si>
    <t>Indicadores del Dominio Participación en la Sociedad. Indicador 2.4. Participación política en los últimos 12 meses por Territorio Histórico y sexo. Población &gt;=55 años. 2022</t>
  </si>
  <si>
    <t>Indicadores del Dominio Participación en la Sociedad. Indicador 2.3. Participación en cuidado de familiares, vecinos/as o amistades discapacitadas por Territorio Histórico y sexo. Población &gt;=55 años. 2022</t>
  </si>
  <si>
    <t>Indicadores del Dominio Participación en la Sociedad. Indicador 2.1. Participación en actividades de voluntariado por Territorio Histórico y sexo. Población &gt;=55 años. 2022</t>
  </si>
  <si>
    <t>Indicadores del Dominio Participación en la Sociedad: Indicador 2.2. Participación en cuidado de hijos/as, nietos/as por territorio histórico y sexo. Población &gt;=55 años. 2022</t>
  </si>
  <si>
    <t>Indicadores del Dominio Vida Independiente, Saludable y Segura. Indicador 3.1. Ejercicio Físico por Territorio Histórico y sexo. Población &gt;= 55 años. 2022</t>
  </si>
  <si>
    <t xml:space="preserve"> %</t>
  </si>
  <si>
    <t>Con riesgo de pobreza (&lt;50% mediana de la renta disponible equivalente)</t>
  </si>
  <si>
    <t>Sin riesgo de pobreza  (&gt;50% mediana de la renta disponible equivalente)</t>
  </si>
  <si>
    <t xml:space="preserve">Indicador 3.5: Sin riesgo de pobreza  </t>
  </si>
  <si>
    <t>Indicadores del Dominio Vida Independiente, Saludable y Segura. Indicador 3.6. Sin privación material severa por Territorio Histórico y Sexo. Población &gt;= 65 años. 2022</t>
  </si>
  <si>
    <t>Indicadores del Dominio Vida Independiente, Saludable y Segura. Indicador 3.5. Sin riesgo de pobreza por Territorio Histórico y por Sexo. Población &gt;= 65 años. 2022</t>
  </si>
  <si>
    <t>Indicadores del Dominio Vida Independiente, Saludable y Segura. Indicador 3.2. Acceso a cuidados de salud y dentales durante los 12 meses anteriores por Territorio Histórico y Sexo. Población &gt;= 55 años. 2022</t>
  </si>
  <si>
    <t xml:space="preserve">Indicador 3.6: Sin privación material y social severa </t>
  </si>
  <si>
    <t>Indicadores del Dominio Vida Independiente, Saludable y Segura. Indicador 3.7. Seguridad física por Territorio Histórico y por Sexo. Población &gt;= 55 años. 2022</t>
  </si>
  <si>
    <t xml:space="preserve">Indicador 3.7: Seguridad física </t>
  </si>
  <si>
    <t xml:space="preserve">Indicador 3.8: Aprendizaje continuo </t>
  </si>
  <si>
    <t>Indicadores del Dominio Capacidad y entorno propicio para el Envejecimiento Activo. Indicador 4.3. Bienestar mental por Territorio Histórico y sexo. Población &gt;=  55 años.2022</t>
  </si>
  <si>
    <t xml:space="preserve">Indicador 4.3: Bienestar mental </t>
  </si>
  <si>
    <t>Indicadores del Dominio Capacidad y entorno propicio para el Envejecimiento Activo. Indicador 4.4. Uso de las TIC por Territorio Histórico y Sexo. Población [55-74] años. 2022</t>
  </si>
  <si>
    <t xml:space="preserve">Indicador 4.4: uso de las TIC  </t>
  </si>
  <si>
    <t>Indicadores del Dominio Capacidad y entorno propicio para el Envejecimiento Activo. Indicador 4.5. Conexión Social por Territorio Histórico y Sexo. Población &gt;= 55 años. 2022</t>
  </si>
  <si>
    <t>Indicadores del Dominio Vida Independiente, Saludable y Segura. Indicador 3.8. Aprendizaje continuo por Territorio Histórico y Sexo. Población [55-74] años. 2022</t>
  </si>
  <si>
    <t xml:space="preserve">Indicador 4.5: Conexión social </t>
  </si>
  <si>
    <t>Indicadores del Dominio Capacidad y entorno propicio para el Envejecimiento Activo. Indicador 4.6. Logro Educativo por Territorio Histórico y Sexo. Población [55-74] años. 2022</t>
  </si>
  <si>
    <t>Al menos educación secundaria alta (ISCED level 3).</t>
  </si>
  <si>
    <t xml:space="preserve">Indicador 4.6: Logro educativo </t>
  </si>
  <si>
    <t>Seguro o muy seguro después de que oscurezca</t>
  </si>
  <si>
    <t>Mediana ingreso por persona &gt;=65 años</t>
  </si>
  <si>
    <t>Mediana ingreso por persona &lt; 65 años</t>
  </si>
  <si>
    <t>Indicador 3.4: Ingresos medianos relativos</t>
  </si>
  <si>
    <t>Indicadores del Dominio Vida Independiente, Saludable y Segura, Indicador 3.4. Ingresos Medianos relativos por Territorio Histórico y sexo. Población &gt;= 65 años. 2022</t>
  </si>
  <si>
    <t>T20</t>
  </si>
  <si>
    <t>T21</t>
  </si>
  <si>
    <t>T22</t>
  </si>
  <si>
    <t>Indicadores del Dominio Capacidad y entorno propicio para el Envejecimiento Activo. Indicador 4.1. Logro de Esperanza de vida restante de 50 años a los 55 años.2022</t>
  </si>
  <si>
    <t>Indicadores del Dominio Capacidad y entorno propicio para el Envejecimiento Activo. Indicador 4.2. Proporción de años de vida saludable en la esperanza de vida restante a los 55años. 2022</t>
  </si>
  <si>
    <t>Indicador 4.1: Logro de Esperanza de vida restante de 50 a 55 años</t>
  </si>
  <si>
    <t>Indicador 4.2: Proporción de años de vida saludable en la Esperanza de Vida restante a los 55 años</t>
  </si>
  <si>
    <t>Esperanza de vida restante de 50 a 55 años</t>
  </si>
  <si>
    <t>Años de vida saludable en la Esperanza de Vida restante a los 55 años</t>
  </si>
  <si>
    <t>Tabla 1
Indice de Envejecimiento Activo de la C.A. de Euskadi por Territorio Histórico y Sexo. 2022</t>
  </si>
  <si>
    <t>Indicadores del Dominio Vida Independiente, Saludable y Segura. Indicador 3.3. Vivienda Independiente por Territorio Histórico y por Sexo. Población &gt;= 75 años. 2022</t>
  </si>
  <si>
    <t>Vivienda independiente</t>
  </si>
  <si>
    <t>No vivienda independiente</t>
  </si>
  <si>
    <t>Indicador 2.1.  Voluntariado</t>
  </si>
  <si>
    <t xml:space="preserve">Indicador 2.1.  Voluntariado </t>
  </si>
  <si>
    <t>Indicador 2.2. Cuidado de hijos/as y nietos/as</t>
  </si>
  <si>
    <t>Indicador 2.4. Participación política</t>
  </si>
  <si>
    <t>Indicador 3.1.  Ejercicio físico</t>
  </si>
  <si>
    <t>Indicador 3.1. Ejercicio físico</t>
  </si>
  <si>
    <t>Indicador 3.2.  Acceso cuidados de salud</t>
  </si>
  <si>
    <t>Indicador 3.2.   Acceso cuidados de salud</t>
  </si>
  <si>
    <t>Indicador 3.3.   Vivienda independiente</t>
  </si>
  <si>
    <t>DOMINIO 2: PARTICIPACIÓN EN LA SOCIEDAD</t>
  </si>
  <si>
    <t>2.1 Actividades de voluntariado</t>
  </si>
  <si>
    <t>2.2 Cuidado hijos/as, nietos/as</t>
  </si>
  <si>
    <t>2.3 Cuidado a enfermos y discapacitados</t>
  </si>
  <si>
    <t>2.4 Participación política</t>
  </si>
  <si>
    <t>DOMINIO 3: VIDA INDEPENDIENTE, SALUDABLE Y SEGURA</t>
  </si>
  <si>
    <t>3.1 Ejercicio físico</t>
  </si>
  <si>
    <t>3.2 Acceso a cuidados de salud y dentales</t>
  </si>
  <si>
    <t>3.3 Vida independiente</t>
  </si>
  <si>
    <t>3.4 Ingresos medianos relativos</t>
  </si>
  <si>
    <t>3.5 Sin riesgo de pobreza</t>
  </si>
  <si>
    <t>3.6 Sin privación material y social severa</t>
  </si>
  <si>
    <t>3.7 Seguridad física</t>
  </si>
  <si>
    <t>3.8 Aprendizaje continuo</t>
  </si>
  <si>
    <t>ENS-2022</t>
  </si>
  <si>
    <t>W5</t>
  </si>
  <si>
    <t>W6</t>
  </si>
  <si>
    <t>W7</t>
  </si>
  <si>
    <t>W8</t>
  </si>
  <si>
    <t>DOMINIO 4: CAPACIDAD Y ENTORNO PROPICIO PARA EL ENVEJECIMIENTO</t>
  </si>
  <si>
    <t>4.1 Esperanza de vida restante con el objetivo de 50 años a los 55 años</t>
  </si>
  <si>
    <t>4.2 Proporción de años de vida sana en la esperanza de vida restante a los 55 años</t>
  </si>
  <si>
    <t>4.3 Bienestar mental</t>
  </si>
  <si>
    <t>4.4 Uso de las TIC</t>
  </si>
  <si>
    <t>4.5 Conexión social</t>
  </si>
  <si>
    <t>4.6 Logro educativo</t>
  </si>
  <si>
    <t>EUSTAT</t>
  </si>
  <si>
    <t>Total Dominio Empleo e indicadores del dominio</t>
  </si>
  <si>
    <t>Total Dominio Participación en la Sociedad e indicadores del dominio</t>
  </si>
  <si>
    <t>Total Dominio Vida Independiente, Saludable y Segura e indicadores del dominio</t>
  </si>
  <si>
    <t>Total Dominio Capacidad y entorno propicio para el Envejecimiento Activo e indicadores del dominio</t>
  </si>
  <si>
    <t xml:space="preserve"> estadistica-ijps@euskadi.eus</t>
  </si>
  <si>
    <t>Tabla 2
Total valor Dominio Empleo e indicadores del Dominio</t>
  </si>
  <si>
    <t>T23</t>
  </si>
  <si>
    <t>T24</t>
  </si>
  <si>
    <t>T25</t>
  </si>
  <si>
    <t>Tabla 3 a
Indicadores del Dominio Empleo. 2022
 Indicador 1.1, Indicador 1.2, Indicador 1.3 e Indicador 1.4
Tasas de empleo por Territorio Histórico y grupos de edad</t>
  </si>
  <si>
    <t>Tabla 3 b
Indicadores del Dominio Empleo. 2022
 Indicador 1.1, Indicador 1.2, Indicador 1.3 e Indicador 1.4
Tasas de empleo por Sexo y grupos de edad</t>
  </si>
  <si>
    <t>Tabla 5 a
Indicadores del Dominio Participación en la Sociedad. 2022
 Indicador 2.1: Participación en actividades de voluntariado por Territorio Histórico. Población &gt;=55 años</t>
  </si>
  <si>
    <t>Tabla 5 b
Indicadores del Dominio Participación en la Sociedad. 2022
 Indicador 2.1: Participación en actividades de voluntariado por sexo. Población &gt;=55 años</t>
  </si>
  <si>
    <t>Tabla 6 a
Indicadores del Dominio Participación en la Sociedad. 
 Indicador 2.2: Participación en cuidado de hijos/as, nietos/as por territorio histórico. Población &gt;=55 años. 2022</t>
  </si>
  <si>
    <t>Tabla 6 b
Indicadores del Dominio Participación en la Sociedad. 
 Indicador 2.2: Participación en cuidado de hijos/as, nietos/as por sexo. Población &gt;=55 años. 2022</t>
  </si>
  <si>
    <t>Tabla 7 b
Indicadores del Dominio Participacion en la Sociedad. 
Indicador 2.3 . Participación en cuidado de familiares, vecinos/as o amistades discapacitadas por sexo. Población &gt;=55 años. 2022</t>
  </si>
  <si>
    <t>Tabla 8 a
Indicadores del Dominio Participación en la Sociedad. 
Indicador 2.4 . Participación política en los últimos 12 meses por Territorio Histórico. Población &gt;=55 años. 2022</t>
  </si>
  <si>
    <t>Tabla 8 b
Indicadores del Dominio Participación en la Sociedad. 
Indicador 2.4 . Participación política en los últimos 12 meses por sexo. Población &gt;=55 años. 2022</t>
  </si>
  <si>
    <t>Tabla 10 a
Indicadores del Dominio Vida Independiente, Saludable y Segura. 
Indicador 3.1 . Ejercicio Físico por Territorio Histórico. Población &gt;=55 años. 2022</t>
  </si>
  <si>
    <t>Tabla 10 b
Indicadores del Dominio Vida Independiente, Saludable y Segura. 
Indicador 3.1 . Ejercicio Físico diferenciado por sexo. Población &gt;=55 años. 2022</t>
  </si>
  <si>
    <t>Tabla 11 a
Indicadores del Dominio Vida Independiente, Saludable y Segura. 
Indicador 3.2 . Acceso a cuidados de salud y dentales durante los 12 meses anteriores por Territorio Histórico. Población &gt;=55 años. 2022</t>
  </si>
  <si>
    <t>Tabla 11 b
Indicadores del Dominio Vida Independiente, Saludable y Segura. 
Indicador 3.2 . Acceso a cuidados de salud y dentales durante los 12 meses anteriores por sexo. Población &gt;=55 años. 2022</t>
  </si>
  <si>
    <t>Tabla 12 a
Indicadores del Dominio Vida Independiente, Saludable y Segura. 
Indicador 3.3 . Vivienda Independiente por Territorio Histórico. Población &gt;=75 años. 2022</t>
  </si>
  <si>
    <t>Tabla 12 b
Indicadores del Dominio Vida Independiente, Saludable y Segura. 
Indicador 3.3 . Vivienda Independiente por sexo. Población &gt;=75 años. 2022</t>
  </si>
  <si>
    <t>Tabla 13 a
Indicadores del Dominio Vida Independiente, Saludable y Segura. 
Indicador 3.4 . Ingresos medianos relativos por Territorio Histórico. Población &gt;= 65 años. 2022</t>
  </si>
  <si>
    <t>Tabla 13 b
Indicadores del Dominio Vida Independiente, Saludable y Segura. 
Indicador 3.4. Ingresos medianos relativos por sexo. Población &gt;= 65 años. 2022</t>
  </si>
  <si>
    <t>Tabla 14 a
Indicadores del Dominio Vida Independiente, Saludable y Segura. 
Indicador 3.5 . Sin riesgo de pobreza por Territorio Histórico. Población &gt;= 65 años. 2022</t>
  </si>
  <si>
    <t>Tabla 14 b
Indicadores del Dominio Vida Independiente, Saludable y Segura. 
Indicador 3.5 . Sin riesgo de pobreza por sexo. Población &gt;= 65 años. 2022</t>
  </si>
  <si>
    <t>Tabla 15 a
Indicadores del Dominio Vida Independiente, Saludable y Segura. 
Indicador 3.6. Sin privación material severa por Territorio Histórico. Población &gt;= 65 años. 2022</t>
  </si>
  <si>
    <t>Tabla 15 b
Indicadores del Dominio Vida Independiente, Saludable y Segura. 
Indicador 3.6. Sin privación material severa por Sexo. Población &gt;= 65 años. 2022</t>
  </si>
  <si>
    <t>Tabla 16 a
Indicadores del Dominio Vida Independiente, Saludable y Segura. 
Indicador 3.7. Seguridad física por Territorio Histórico. Población &gt;= 55 años. 2022</t>
  </si>
  <si>
    <t>Tabla 16 b
Indicadores del Dominio Vida Independiente, Saludable y Segura. 
Indicador 3.7. Seguridad física por Sexo. Población &gt;= 55 años. 2022</t>
  </si>
  <si>
    <t>Tabla 17 a
Indicadores del Dominio Vida Independiente, Saludable y Segura. 
Indicador 3.8. Aprendizaje continuo por Territorio Histórico. Población [55-74] años. 2022</t>
  </si>
  <si>
    <t>Tabla 17 b
Indicadores del Dominio Vida Independiente, Saludable y Segura. 
Indicador 3.8. Aprendizaje continuo por Sexo. Población [55-74] años. 2022</t>
  </si>
  <si>
    <t>Tabla 19 a
Indicadores del Dominio Capacidad y entorno propicio para el Envejecimiento Activo. 
Indicador 4.1. Logro de Esperanza de vida restante de 50 años a los 55 años por Territorio Histórico. Población &gt;= 55 años. 2022</t>
  </si>
  <si>
    <t>Tabla 19 b
Indicadores del Dominio Capacidad y entorno propicio para el Envejecimiento Activo. 
Indicador 4.1. Logro de Esperanza de vida restante de 50 años a los 55 años por sexo. Población &gt;= 55 años. 2022</t>
  </si>
  <si>
    <t>Tabla 20 a
Indicadores del Dominio Capacidad y entorno propicio para el Envejecimiento Activo. 
Indicador 4.2. Proporción de años de vida saludable en la Esperanza de Vida restante a los 55 años por Territorio Histórico. 2022</t>
  </si>
  <si>
    <t>Tabla 20 b
Indicadores del Dominio Capacidad y entorno propicio para el Envejecimiento Activo. 
Indicador 4.2. Proporción de años de vida saludable en la Esperanza de Vida restante a los 55 años por sexo. 2022</t>
  </si>
  <si>
    <t>Tabla 21 a
Indicadores del Dominio Capacidad y entorno propicio para el Envejecimiento Activo. 
Indicador 4.3. Bienestar mental por Territorio Histórico. Población &gt;= 55 años. 2022</t>
  </si>
  <si>
    <t>Tabla 21 b
Indicadores del Dominio Capacidad y entorno propicio para el Envejecimiento Activo. 
Indicador 4.3. Bienestar mental por Sexo. Población &gt;= 55 años. 2022</t>
  </si>
  <si>
    <t>Tabla 22 a
Indicadores del Dominio Capacidad y entorno propicio para el Envejecimiento Activo. 
Indicador 4.4. Uso de las TIC por Territorio Histórico. Población [55-74]años. 2022</t>
  </si>
  <si>
    <t>Tabla 22 b
Indicadores del Dominio Capacidad y entorno propicio para el Envejecimiento Activo. 
Indicador 4.4. Uso de las TIC por Sexo. Población [55-74]años. 2022</t>
  </si>
  <si>
    <t>Tabla 23 a
Indicadores del Dominio Capacidad y entorno propicio para el Envejecimiento Activo. 
Indicador 4.5. Conexión Social por Territorio Histórico. Población&gt;= 55 años. 2022</t>
  </si>
  <si>
    <t>Tabla 23 b
Indicadores del Dominio Capacidad y entorno propicio para el Envejecimiento Activo. 
Indicador 4.5. Conexión Social por Sexo. Población&gt;= 55 años. 2022</t>
  </si>
  <si>
    <t>Tabla 24 a
Indicadores del Dominio Capacidad y entorno propicio para el Envejecimiento Activo. 
Indicador 4.6. Logro Educativo por Territorio Histórico. Población[55-74] años. 2022</t>
  </si>
  <si>
    <t>Tabla 24 b
Indicadores del Dominio Capacidad y entorno propicio para el Envejecimiento Activo. 
Indicador 4.6. Logro Educativo por Sexo. Población[55-74] años. 2022</t>
  </si>
  <si>
    <t>Tabla 4
Total valor Dominio Participación en la Sociedad e indicadores del Dominio</t>
  </si>
  <si>
    <t>Tabla 9
Total valor Dominio Vida Independiente, Saludable y Segura e indicadores del Dominio</t>
  </si>
  <si>
    <t>Tabla 18
Total valor Dominio Capacidad y entorno propicio para el envejecimiento e indicadores del Dominio</t>
  </si>
  <si>
    <t>Tabla 7 a
Indicadores del Dominio Participacion en la Sociedad. 
Indicador 2.3 . Participación en cuidado de familiares, vecinos/as y amistades discapacitadas o enfermas por Territorio Histórico. Población &gt;=55 años. 2022</t>
  </si>
  <si>
    <t>No realiza actividades de cuidado de  familiares, vecinos/as o amistades discapacitadas o enfermas al menos una vez a la semana</t>
  </si>
  <si>
    <t>Cuidado de familiares, vecinos/as o amistades discapacitadas o enfermas al menos una vez a la semana</t>
  </si>
  <si>
    <t>Indicador 2.3. Cuidado a personas enfermas y con discapacidad</t>
  </si>
  <si>
    <t>Sin conexión social al menos una vez a la semana</t>
  </si>
  <si>
    <t>Fuente: Módulo EPDS-Pobreza de la ENS-2022. OEE del Departamento de Igualdad, Justicia y Políticas Sociales</t>
  </si>
  <si>
    <t>Tabla 26
Tasas de empleo por edades en Europa. Población [55-74] años. 2022</t>
  </si>
  <si>
    <t>Fuente: AAI-2022 y EUROSTAT. OEE del Departamento de Igualdad, Justicia y Políticas Sociales</t>
  </si>
  <si>
    <t>Tasas de empleo por edades en Europa. Población [55-74] años.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</si>
</sst>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"/>
    <numFmt numFmtId="165" formatCode="0.0"/>
  </numFmts>
  <fonts count="22">
    <font>
      <sz val="11"/>
      <color theme="1"/>
      <name val="Calibri"/>
      <family val="2"/>
      <scheme val="minor"/>
    </font>
    <font>
      <b/>
      <sz val="9"/>
      <color rgb="FF000000"/>
      <name val="Arial Bold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 Bold"/>
    </font>
  </fonts>
  <fills count="4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indexed="43"/>
        <bgColor indexed="64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double">
        <color auto="1"/>
      </top>
      <bottom style="thick">
        <color rgb="FF000000"/>
      </bottom>
      <diagonal/>
    </border>
    <border>
      <left/>
      <right/>
      <top style="double">
        <color auto="1"/>
      </top>
      <bottom style="thick">
        <color rgb="FF000000"/>
      </bottom>
      <diagonal/>
    </border>
    <border>
      <left/>
      <right style="medium">
        <color auto="1"/>
      </right>
      <top style="double">
        <color auto="1"/>
      </top>
      <bottom style="thick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thick">
        <color rgb="FF000000"/>
      </top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medium">
        <color auto="1"/>
      </left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78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/>
    <xf numFmtId="0" fontId="9" fillId="2" borderId="1" applyNumberFormat="0" applyFill="0" applyBorder="0" applyAlignment="0" applyProtection="0">
      <alignment vertical="top"/>
      <protection locked="0"/>
    </xf>
    <xf numFmtId="0" fontId="4" fillId="2" borderId="1" applyNumberFormat="0" applyFill="0" applyBorder="0" applyAlignment="0" applyProtection="0"/>
    <xf numFmtId="0" fontId="12" fillId="2" borderId="1"/>
    <xf numFmtId="0" fontId="4" fillId="0" borderId="0" applyNumberFormat="0" applyFill="0" applyBorder="0" applyAlignment="0" applyProtection="0"/>
  </cellStyleXfs>
  <cellXfs count="553">
    <xf numFmtId="0" fontId="0" fillId="0" borderId="0" xfId="0"/>
    <xf numFmtId="0" fontId="2" fillId="2" borderId="16" xfId="1460" applyFont="1" applyFill="1" applyBorder="1" applyAlignment="1">
      <alignment horizontal="left" vertical="top" wrapText="1"/>
    </xf>
    <xf numFmtId="0" fontId="2" fillId="2" borderId="17" xfId="1461" applyFont="1" applyFill="1" applyBorder="1" applyAlignment="1">
      <alignment horizontal="left" vertical="top" wrapText="1"/>
    </xf>
    <xf numFmtId="3" fontId="2" fillId="2" borderId="10" xfId="1464" applyNumberFormat="1" applyFont="1" applyFill="1" applyBorder="1" applyAlignment="1">
      <alignment horizontal="right" vertical="top"/>
    </xf>
    <xf numFmtId="3" fontId="2" fillId="2" borderId="11" xfId="1465" applyNumberFormat="1" applyFont="1" applyFill="1" applyBorder="1" applyAlignment="1">
      <alignment horizontal="right" vertical="top"/>
    </xf>
    <xf numFmtId="3" fontId="2" fillId="2" borderId="12" xfId="1466" applyNumberFormat="1" applyFont="1" applyFill="1" applyBorder="1" applyAlignment="1">
      <alignment horizontal="right" vertical="top"/>
    </xf>
    <xf numFmtId="3" fontId="2" fillId="2" borderId="13" xfId="1467" applyNumberFormat="1" applyFont="1" applyFill="1" applyBorder="1" applyAlignment="1">
      <alignment horizontal="right" vertical="top"/>
    </xf>
    <xf numFmtId="3" fontId="2" fillId="2" borderId="14" xfId="1468" applyNumberFormat="1" applyFont="1" applyFill="1" applyBorder="1" applyAlignment="1">
      <alignment horizontal="right" vertical="top"/>
    </xf>
    <xf numFmtId="3" fontId="2" fillId="2" borderId="15" xfId="1469" applyNumberFormat="1" applyFont="1" applyFill="1" applyBorder="1" applyAlignment="1">
      <alignment horizontal="right" vertical="top"/>
    </xf>
    <xf numFmtId="164" fontId="2" fillId="2" borderId="13" xfId="1470" applyNumberFormat="1" applyFont="1" applyFill="1" applyBorder="1" applyAlignment="1">
      <alignment horizontal="right" vertical="top"/>
    </xf>
    <xf numFmtId="164" fontId="2" fillId="2" borderId="14" xfId="1471" applyNumberFormat="1" applyFont="1" applyFill="1" applyBorder="1" applyAlignment="1">
      <alignment horizontal="right" vertical="top"/>
    </xf>
    <xf numFmtId="164" fontId="2" fillId="2" borderId="15" xfId="1472" applyNumberFormat="1" applyFont="1" applyFill="1" applyBorder="1" applyAlignment="1">
      <alignment horizontal="right" vertical="top"/>
    </xf>
    <xf numFmtId="0" fontId="2" fillId="2" borderId="5" xfId="1481" applyFont="1" applyFill="1" applyBorder="1" applyAlignment="1">
      <alignment horizontal="center" wrapText="1"/>
    </xf>
    <xf numFmtId="0" fontId="2" fillId="2" borderId="6" xfId="1482" applyFont="1" applyFill="1" applyBorder="1" applyAlignment="1">
      <alignment horizontal="center" wrapText="1"/>
    </xf>
    <xf numFmtId="0" fontId="2" fillId="2" borderId="7" xfId="1483" applyFont="1" applyFill="1" applyBorder="1" applyAlignment="1">
      <alignment horizontal="center" wrapText="1"/>
    </xf>
    <xf numFmtId="0" fontId="2" fillId="2" borderId="8" xfId="1484" applyFont="1" applyFill="1" applyBorder="1" applyAlignment="1">
      <alignment horizontal="left" vertical="top" wrapText="1"/>
    </xf>
    <xf numFmtId="0" fontId="2" fillId="2" borderId="9" xfId="1485" applyFont="1" applyFill="1" applyBorder="1" applyAlignment="1">
      <alignment horizontal="left" vertical="top" wrapText="1"/>
    </xf>
    <xf numFmtId="3" fontId="2" fillId="2" borderId="10" xfId="1487" applyNumberFormat="1" applyFont="1" applyFill="1" applyBorder="1" applyAlignment="1">
      <alignment horizontal="right" vertical="top"/>
    </xf>
    <xf numFmtId="3" fontId="2" fillId="2" borderId="11" xfId="1488" applyNumberFormat="1" applyFont="1" applyFill="1" applyBorder="1" applyAlignment="1">
      <alignment horizontal="right" vertical="top"/>
    </xf>
    <xf numFmtId="164" fontId="2" fillId="2" borderId="12" xfId="1489" applyNumberFormat="1" applyFont="1" applyFill="1" applyBorder="1" applyAlignment="1">
      <alignment horizontal="right" vertical="top"/>
    </xf>
    <xf numFmtId="3" fontId="2" fillId="2" borderId="13" xfId="1490" applyNumberFormat="1" applyFont="1" applyFill="1" applyBorder="1" applyAlignment="1">
      <alignment horizontal="right" vertical="top"/>
    </xf>
    <xf numFmtId="3" fontId="2" fillId="2" borderId="14" xfId="1491" applyNumberFormat="1" applyFont="1" applyFill="1" applyBorder="1" applyAlignment="1">
      <alignment horizontal="right" vertical="top"/>
    </xf>
    <xf numFmtId="164" fontId="2" fillId="2" borderId="15" xfId="1492" applyNumberFormat="1" applyFont="1" applyFill="1" applyBorder="1" applyAlignment="1">
      <alignment horizontal="right" vertical="top"/>
    </xf>
    <xf numFmtId="0" fontId="2" fillId="2" borderId="1" xfId="1496" applyFont="1" applyFill="1" applyBorder="1" applyAlignment="1">
      <alignment horizontal="left" vertical="top" wrapText="1"/>
    </xf>
    <xf numFmtId="0" fontId="2" fillId="2" borderId="5" xfId="1501" applyFont="1" applyFill="1" applyBorder="1" applyAlignment="1">
      <alignment horizontal="center" wrapText="1"/>
    </xf>
    <xf numFmtId="0" fontId="2" fillId="2" borderId="6" xfId="1502" applyFont="1" applyFill="1" applyBorder="1" applyAlignment="1">
      <alignment horizontal="center" wrapText="1"/>
    </xf>
    <xf numFmtId="0" fontId="2" fillId="2" borderId="7" xfId="1503" applyFont="1" applyFill="1" applyBorder="1" applyAlignment="1">
      <alignment horizontal="center" wrapText="1"/>
    </xf>
    <xf numFmtId="0" fontId="2" fillId="2" borderId="8" xfId="1504" applyFont="1" applyFill="1" applyBorder="1" applyAlignment="1">
      <alignment horizontal="left" vertical="top" wrapText="1"/>
    </xf>
    <xf numFmtId="0" fontId="2" fillId="2" borderId="9" xfId="1505" applyFont="1" applyFill="1" applyBorder="1" applyAlignment="1">
      <alignment horizontal="left" vertical="top" wrapText="1"/>
    </xf>
    <xf numFmtId="3" fontId="2" fillId="2" borderId="10" xfId="1507" applyNumberFormat="1" applyFont="1" applyFill="1" applyBorder="1" applyAlignment="1">
      <alignment horizontal="right" vertical="top"/>
    </xf>
    <xf numFmtId="3" fontId="2" fillId="2" borderId="11" xfId="1508" applyNumberFormat="1" applyFont="1" applyFill="1" applyBorder="1" applyAlignment="1">
      <alignment horizontal="right" vertical="top"/>
    </xf>
    <xf numFmtId="164" fontId="2" fillId="2" borderId="12" xfId="1509" applyNumberFormat="1" applyFont="1" applyFill="1" applyBorder="1" applyAlignment="1">
      <alignment horizontal="right" vertical="top"/>
    </xf>
    <xf numFmtId="3" fontId="2" fillId="2" borderId="13" xfId="1510" applyNumberFormat="1" applyFont="1" applyFill="1" applyBorder="1" applyAlignment="1">
      <alignment horizontal="right" vertical="top"/>
    </xf>
    <xf numFmtId="3" fontId="2" fillId="2" borderId="14" xfId="1511" applyNumberFormat="1" applyFont="1" applyFill="1" applyBorder="1" applyAlignment="1">
      <alignment horizontal="right" vertical="top"/>
    </xf>
    <xf numFmtId="164" fontId="2" fillId="2" borderId="15" xfId="1512" applyNumberFormat="1" applyFont="1" applyFill="1" applyBorder="1" applyAlignment="1">
      <alignment horizontal="right" vertical="top"/>
    </xf>
    <xf numFmtId="0" fontId="2" fillId="2" borderId="5" xfId="1521" applyFont="1" applyFill="1" applyBorder="1" applyAlignment="1">
      <alignment horizontal="center" wrapText="1"/>
    </xf>
    <xf numFmtId="0" fontId="2" fillId="2" borderId="6" xfId="1522" applyFont="1" applyFill="1" applyBorder="1" applyAlignment="1">
      <alignment horizontal="center" wrapText="1"/>
    </xf>
    <xf numFmtId="0" fontId="2" fillId="2" borderId="7" xfId="1523" applyFont="1" applyFill="1" applyBorder="1" applyAlignment="1">
      <alignment horizontal="center" wrapText="1"/>
    </xf>
    <xf numFmtId="0" fontId="2" fillId="2" borderId="8" xfId="1524" applyFont="1" applyFill="1" applyBorder="1" applyAlignment="1">
      <alignment horizontal="left" vertical="top" wrapText="1"/>
    </xf>
    <xf numFmtId="0" fontId="2" fillId="2" borderId="9" xfId="1525" applyFont="1" applyFill="1" applyBorder="1" applyAlignment="1">
      <alignment horizontal="left" vertical="top" wrapText="1"/>
    </xf>
    <xf numFmtId="3" fontId="2" fillId="2" borderId="10" xfId="1527" applyNumberFormat="1" applyFont="1" applyFill="1" applyBorder="1" applyAlignment="1">
      <alignment horizontal="right" vertical="top"/>
    </xf>
    <xf numFmtId="3" fontId="2" fillId="2" borderId="11" xfId="1528" applyNumberFormat="1" applyFont="1" applyFill="1" applyBorder="1" applyAlignment="1">
      <alignment horizontal="right" vertical="top"/>
    </xf>
    <xf numFmtId="164" fontId="2" fillId="2" borderId="12" xfId="1529" applyNumberFormat="1" applyFont="1" applyFill="1" applyBorder="1" applyAlignment="1">
      <alignment horizontal="right" vertical="top"/>
    </xf>
    <xf numFmtId="3" fontId="2" fillId="2" borderId="13" xfId="1530" applyNumberFormat="1" applyFont="1" applyFill="1" applyBorder="1" applyAlignment="1">
      <alignment horizontal="right" vertical="top"/>
    </xf>
    <xf numFmtId="3" fontId="2" fillId="2" borderId="14" xfId="1531" applyNumberFormat="1" applyFont="1" applyFill="1" applyBorder="1" applyAlignment="1">
      <alignment horizontal="right" vertical="top"/>
    </xf>
    <xf numFmtId="164" fontId="2" fillId="2" borderId="15" xfId="1532" applyNumberFormat="1" applyFont="1" applyFill="1" applyBorder="1" applyAlignment="1">
      <alignment horizontal="right" vertical="top"/>
    </xf>
    <xf numFmtId="0" fontId="2" fillId="2" borderId="5" xfId="1541" applyFont="1" applyFill="1" applyBorder="1" applyAlignment="1">
      <alignment horizontal="center" wrapText="1"/>
    </xf>
    <xf numFmtId="0" fontId="2" fillId="2" borderId="6" xfId="1542" applyFont="1" applyFill="1" applyBorder="1" applyAlignment="1">
      <alignment horizontal="center" wrapText="1"/>
    </xf>
    <xf numFmtId="0" fontId="2" fillId="2" borderId="7" xfId="1543" applyFont="1" applyFill="1" applyBorder="1" applyAlignment="1">
      <alignment horizontal="center" wrapText="1"/>
    </xf>
    <xf numFmtId="0" fontId="2" fillId="2" borderId="8" xfId="1544" applyFont="1" applyFill="1" applyBorder="1" applyAlignment="1">
      <alignment horizontal="left" vertical="top" wrapText="1"/>
    </xf>
    <xf numFmtId="0" fontId="2" fillId="2" borderId="9" xfId="1545" applyFont="1" applyFill="1" applyBorder="1" applyAlignment="1">
      <alignment horizontal="left" vertical="top" wrapText="1"/>
    </xf>
    <xf numFmtId="3" fontId="2" fillId="2" borderId="10" xfId="1547" applyNumberFormat="1" applyFont="1" applyFill="1" applyBorder="1" applyAlignment="1">
      <alignment horizontal="right" vertical="top"/>
    </xf>
    <xf numFmtId="3" fontId="2" fillId="2" borderId="11" xfId="1548" applyNumberFormat="1" applyFont="1" applyFill="1" applyBorder="1" applyAlignment="1">
      <alignment horizontal="right" vertical="top"/>
    </xf>
    <xf numFmtId="164" fontId="2" fillId="2" borderId="12" xfId="1549" applyNumberFormat="1" applyFont="1" applyFill="1" applyBorder="1" applyAlignment="1">
      <alignment horizontal="right" vertical="top"/>
    </xf>
    <xf numFmtId="3" fontId="2" fillId="2" borderId="13" xfId="1550" applyNumberFormat="1" applyFont="1" applyFill="1" applyBorder="1" applyAlignment="1">
      <alignment horizontal="right" vertical="top"/>
    </xf>
    <xf numFmtId="3" fontId="2" fillId="2" borderId="14" xfId="1551" applyNumberFormat="1" applyFont="1" applyFill="1" applyBorder="1" applyAlignment="1">
      <alignment horizontal="right" vertical="top"/>
    </xf>
    <xf numFmtId="164" fontId="2" fillId="2" borderId="15" xfId="1552" applyNumberFormat="1" applyFont="1" applyFill="1" applyBorder="1" applyAlignment="1">
      <alignment horizontal="right" vertical="top"/>
    </xf>
    <xf numFmtId="0" fontId="2" fillId="2" borderId="5" xfId="1561" applyFont="1" applyFill="1" applyBorder="1" applyAlignment="1">
      <alignment horizontal="center" wrapText="1"/>
    </xf>
    <xf numFmtId="0" fontId="2" fillId="2" borderId="7" xfId="1563" applyFont="1" applyFill="1" applyBorder="1" applyAlignment="1">
      <alignment horizontal="center" wrapText="1"/>
    </xf>
    <xf numFmtId="0" fontId="2" fillId="2" borderId="8" xfId="1564" applyFont="1" applyFill="1" applyBorder="1" applyAlignment="1">
      <alignment horizontal="left" vertical="top" wrapText="1"/>
    </xf>
    <xf numFmtId="0" fontId="2" fillId="2" borderId="9" xfId="1565" applyFont="1" applyFill="1" applyBorder="1" applyAlignment="1">
      <alignment horizontal="left" vertical="top" wrapText="1"/>
    </xf>
    <xf numFmtId="3" fontId="2" fillId="2" borderId="10" xfId="1567" applyNumberFormat="1" applyFont="1" applyFill="1" applyBorder="1" applyAlignment="1">
      <alignment horizontal="right" vertical="top"/>
    </xf>
    <xf numFmtId="3" fontId="2" fillId="2" borderId="11" xfId="1568" applyNumberFormat="1" applyFont="1" applyFill="1" applyBorder="1" applyAlignment="1">
      <alignment horizontal="right" vertical="top"/>
    </xf>
    <xf numFmtId="164" fontId="2" fillId="2" borderId="12" xfId="1569" applyNumberFormat="1" applyFont="1" applyFill="1" applyBorder="1" applyAlignment="1">
      <alignment horizontal="right" vertical="top"/>
    </xf>
    <xf numFmtId="3" fontId="2" fillId="2" borderId="13" xfId="1570" applyNumberFormat="1" applyFont="1" applyFill="1" applyBorder="1" applyAlignment="1">
      <alignment horizontal="right" vertical="top"/>
    </xf>
    <xf numFmtId="3" fontId="2" fillId="2" borderId="14" xfId="1571" applyNumberFormat="1" applyFont="1" applyFill="1" applyBorder="1" applyAlignment="1">
      <alignment horizontal="right" vertical="top"/>
    </xf>
    <xf numFmtId="164" fontId="2" fillId="2" borderId="15" xfId="1572" applyNumberFormat="1" applyFont="1" applyFill="1" applyBorder="1" applyAlignment="1">
      <alignment horizontal="right" vertical="top"/>
    </xf>
    <xf numFmtId="0" fontId="2" fillId="2" borderId="5" xfId="1581" applyFont="1" applyFill="1" applyBorder="1" applyAlignment="1">
      <alignment horizontal="center" wrapText="1"/>
    </xf>
    <xf numFmtId="0" fontId="2" fillId="2" borderId="7" xfId="1583" applyFont="1" applyFill="1" applyBorder="1" applyAlignment="1">
      <alignment horizontal="center" wrapText="1"/>
    </xf>
    <xf numFmtId="0" fontId="2" fillId="2" borderId="8" xfId="1584" applyFont="1" applyFill="1" applyBorder="1" applyAlignment="1">
      <alignment horizontal="left" vertical="top" wrapText="1"/>
    </xf>
    <xf numFmtId="0" fontId="2" fillId="2" borderId="9" xfId="1585" applyFont="1" applyFill="1" applyBorder="1" applyAlignment="1">
      <alignment horizontal="left" vertical="top" wrapText="1"/>
    </xf>
    <xf numFmtId="3" fontId="2" fillId="2" borderId="10" xfId="1587" applyNumberFormat="1" applyFont="1" applyFill="1" applyBorder="1" applyAlignment="1">
      <alignment horizontal="right" vertical="top"/>
    </xf>
    <xf numFmtId="3" fontId="2" fillId="2" borderId="11" xfId="1588" applyNumberFormat="1" applyFont="1" applyFill="1" applyBorder="1" applyAlignment="1">
      <alignment horizontal="right" vertical="top"/>
    </xf>
    <xf numFmtId="164" fontId="2" fillId="2" borderId="12" xfId="1589" applyNumberFormat="1" applyFont="1" applyFill="1" applyBorder="1" applyAlignment="1">
      <alignment horizontal="right" vertical="top"/>
    </xf>
    <xf numFmtId="3" fontId="2" fillId="2" borderId="13" xfId="1590" applyNumberFormat="1" applyFont="1" applyFill="1" applyBorder="1" applyAlignment="1">
      <alignment horizontal="right" vertical="top"/>
    </xf>
    <xf numFmtId="3" fontId="2" fillId="2" borderId="14" xfId="1591" applyNumberFormat="1" applyFont="1" applyFill="1" applyBorder="1" applyAlignment="1">
      <alignment horizontal="right" vertical="top"/>
    </xf>
    <xf numFmtId="164" fontId="2" fillId="2" borderId="15" xfId="1592" applyNumberFormat="1" applyFont="1" applyFill="1" applyBorder="1" applyAlignment="1">
      <alignment horizontal="right" vertical="top"/>
    </xf>
    <xf numFmtId="0" fontId="2" fillId="2" borderId="5" xfId="1601" applyFont="1" applyFill="1" applyBorder="1" applyAlignment="1">
      <alignment horizontal="center" wrapText="1"/>
    </xf>
    <xf numFmtId="0" fontId="2" fillId="2" borderId="7" xfId="1603" applyFont="1" applyFill="1" applyBorder="1" applyAlignment="1">
      <alignment horizontal="center" wrapText="1"/>
    </xf>
    <xf numFmtId="0" fontId="2" fillId="2" borderId="8" xfId="1604" applyFont="1" applyFill="1" applyBorder="1" applyAlignment="1">
      <alignment horizontal="left" vertical="top" wrapText="1"/>
    </xf>
    <xf numFmtId="0" fontId="2" fillId="2" borderId="9" xfId="1605" applyFont="1" applyFill="1" applyBorder="1" applyAlignment="1">
      <alignment horizontal="left" vertical="top" wrapText="1"/>
    </xf>
    <xf numFmtId="3" fontId="2" fillId="2" borderId="10" xfId="1607" applyNumberFormat="1" applyFont="1" applyFill="1" applyBorder="1" applyAlignment="1">
      <alignment horizontal="right" vertical="top"/>
    </xf>
    <xf numFmtId="3" fontId="2" fillId="2" borderId="11" xfId="1608" applyNumberFormat="1" applyFont="1" applyFill="1" applyBorder="1" applyAlignment="1">
      <alignment horizontal="right" vertical="top"/>
    </xf>
    <xf numFmtId="164" fontId="2" fillId="2" borderId="12" xfId="1609" applyNumberFormat="1" applyFont="1" applyFill="1" applyBorder="1" applyAlignment="1">
      <alignment horizontal="right" vertical="top"/>
    </xf>
    <xf numFmtId="3" fontId="2" fillId="2" borderId="13" xfId="1610" applyNumberFormat="1" applyFont="1" applyFill="1" applyBorder="1" applyAlignment="1">
      <alignment horizontal="right" vertical="top"/>
    </xf>
    <xf numFmtId="3" fontId="2" fillId="2" borderId="14" xfId="1611" applyNumberFormat="1" applyFont="1" applyFill="1" applyBorder="1" applyAlignment="1">
      <alignment horizontal="right" vertical="top"/>
    </xf>
    <xf numFmtId="164" fontId="2" fillId="2" borderId="15" xfId="1612" applyNumberFormat="1" applyFont="1" applyFill="1" applyBorder="1" applyAlignment="1">
      <alignment horizontal="right" vertical="top"/>
    </xf>
    <xf numFmtId="0" fontId="2" fillId="2" borderId="5" xfId="1621" applyFont="1" applyFill="1" applyBorder="1" applyAlignment="1">
      <alignment horizontal="center" wrapText="1"/>
    </xf>
    <xf numFmtId="0" fontId="2" fillId="2" borderId="7" xfId="1623" applyFont="1" applyFill="1" applyBorder="1" applyAlignment="1">
      <alignment horizontal="center" wrapText="1"/>
    </xf>
    <xf numFmtId="0" fontId="2" fillId="2" borderId="8" xfId="1624" applyFont="1" applyFill="1" applyBorder="1" applyAlignment="1">
      <alignment horizontal="left" vertical="top" wrapText="1"/>
    </xf>
    <xf numFmtId="0" fontId="2" fillId="2" borderId="9" xfId="1625" applyFont="1" applyFill="1" applyBorder="1" applyAlignment="1">
      <alignment horizontal="left" vertical="top" wrapText="1"/>
    </xf>
    <xf numFmtId="3" fontId="2" fillId="2" borderId="10" xfId="1627" applyNumberFormat="1" applyFont="1" applyFill="1" applyBorder="1" applyAlignment="1">
      <alignment horizontal="right" vertical="top"/>
    </xf>
    <xf numFmtId="3" fontId="2" fillId="2" borderId="11" xfId="1628" applyNumberFormat="1" applyFont="1" applyFill="1" applyBorder="1" applyAlignment="1">
      <alignment horizontal="right" vertical="top"/>
    </xf>
    <xf numFmtId="164" fontId="2" fillId="2" borderId="12" xfId="1629" applyNumberFormat="1" applyFont="1" applyFill="1" applyBorder="1" applyAlignment="1">
      <alignment horizontal="right" vertical="top"/>
    </xf>
    <xf numFmtId="3" fontId="2" fillId="2" borderId="13" xfId="1630" applyNumberFormat="1" applyFont="1" applyFill="1" applyBorder="1" applyAlignment="1">
      <alignment horizontal="right" vertical="top"/>
    </xf>
    <xf numFmtId="3" fontId="2" fillId="2" borderId="14" xfId="1631" applyNumberFormat="1" applyFont="1" applyFill="1" applyBorder="1" applyAlignment="1">
      <alignment horizontal="right" vertical="top"/>
    </xf>
    <xf numFmtId="164" fontId="2" fillId="2" borderId="15" xfId="1632" applyNumberFormat="1" applyFont="1" applyFill="1" applyBorder="1" applyAlignment="1">
      <alignment horizontal="right" vertical="top"/>
    </xf>
    <xf numFmtId="0" fontId="2" fillId="2" borderId="5" xfId="1641" applyFont="1" applyFill="1" applyBorder="1" applyAlignment="1">
      <alignment horizontal="center" wrapText="1"/>
    </xf>
    <xf numFmtId="0" fontId="2" fillId="2" borderId="6" xfId="1642" applyFont="1" applyFill="1" applyBorder="1" applyAlignment="1">
      <alignment horizontal="center" wrapText="1"/>
    </xf>
    <xf numFmtId="0" fontId="2" fillId="2" borderId="7" xfId="1643" applyFont="1" applyFill="1" applyBorder="1" applyAlignment="1">
      <alignment horizontal="center" wrapText="1"/>
    </xf>
    <xf numFmtId="0" fontId="2" fillId="2" borderId="8" xfId="1644" applyFont="1" applyFill="1" applyBorder="1" applyAlignment="1">
      <alignment horizontal="left" vertical="top" wrapText="1"/>
    </xf>
    <xf numFmtId="0" fontId="2" fillId="2" borderId="9" xfId="1645" applyFont="1" applyFill="1" applyBorder="1" applyAlignment="1">
      <alignment horizontal="left" vertical="top" wrapText="1"/>
    </xf>
    <xf numFmtId="3" fontId="2" fillId="2" borderId="10" xfId="1647" applyNumberFormat="1" applyFont="1" applyFill="1" applyBorder="1" applyAlignment="1">
      <alignment horizontal="right" vertical="top"/>
    </xf>
    <xf numFmtId="3" fontId="2" fillId="2" borderId="11" xfId="1648" applyNumberFormat="1" applyFont="1" applyFill="1" applyBorder="1" applyAlignment="1">
      <alignment horizontal="right" vertical="top"/>
    </xf>
    <xf numFmtId="164" fontId="2" fillId="2" borderId="12" xfId="1649" applyNumberFormat="1" applyFont="1" applyFill="1" applyBorder="1" applyAlignment="1">
      <alignment horizontal="right" vertical="top"/>
    </xf>
    <xf numFmtId="3" fontId="2" fillId="2" borderId="13" xfId="1650" applyNumberFormat="1" applyFont="1" applyFill="1" applyBorder="1" applyAlignment="1">
      <alignment horizontal="right" vertical="top"/>
    </xf>
    <xf numFmtId="3" fontId="2" fillId="2" borderId="14" xfId="1651" applyNumberFormat="1" applyFont="1" applyFill="1" applyBorder="1" applyAlignment="1">
      <alignment horizontal="right" vertical="top"/>
    </xf>
    <xf numFmtId="164" fontId="2" fillId="2" borderId="15" xfId="1652" applyNumberFormat="1" applyFont="1" applyFill="1" applyBorder="1" applyAlignment="1">
      <alignment horizontal="right" vertical="top"/>
    </xf>
    <xf numFmtId="0" fontId="2" fillId="2" borderId="5" xfId="1661" applyFont="1" applyFill="1" applyBorder="1" applyAlignment="1">
      <alignment horizontal="center" wrapText="1"/>
    </xf>
    <xf numFmtId="0" fontId="2" fillId="2" borderId="6" xfId="1662" applyFont="1" applyFill="1" applyBorder="1" applyAlignment="1">
      <alignment horizontal="center" wrapText="1"/>
    </xf>
    <xf numFmtId="0" fontId="2" fillId="2" borderId="7" xfId="1663" applyFont="1" applyFill="1" applyBorder="1" applyAlignment="1">
      <alignment horizontal="center" wrapText="1"/>
    </xf>
    <xf numFmtId="0" fontId="2" fillId="2" borderId="8" xfId="1664" applyFont="1" applyFill="1" applyBorder="1" applyAlignment="1">
      <alignment horizontal="left" vertical="top" wrapText="1"/>
    </xf>
    <xf numFmtId="0" fontId="2" fillId="2" borderId="9" xfId="1665" applyFont="1" applyFill="1" applyBorder="1" applyAlignment="1">
      <alignment horizontal="left" vertical="top" wrapText="1"/>
    </xf>
    <xf numFmtId="3" fontId="2" fillId="2" borderId="10" xfId="1667" applyNumberFormat="1" applyFont="1" applyFill="1" applyBorder="1" applyAlignment="1">
      <alignment horizontal="right" vertical="top"/>
    </xf>
    <xf numFmtId="3" fontId="2" fillId="2" borderId="11" xfId="1668" applyNumberFormat="1" applyFont="1" applyFill="1" applyBorder="1" applyAlignment="1">
      <alignment horizontal="right" vertical="top"/>
    </xf>
    <xf numFmtId="164" fontId="2" fillId="2" borderId="12" xfId="1669" applyNumberFormat="1" applyFont="1" applyFill="1" applyBorder="1" applyAlignment="1">
      <alignment horizontal="right" vertical="top"/>
    </xf>
    <xf numFmtId="3" fontId="2" fillId="2" borderId="13" xfId="1670" applyNumberFormat="1" applyFont="1" applyFill="1" applyBorder="1" applyAlignment="1">
      <alignment horizontal="right" vertical="top"/>
    </xf>
    <xf numFmtId="3" fontId="2" fillId="2" borderId="14" xfId="1671" applyNumberFormat="1" applyFont="1" applyFill="1" applyBorder="1" applyAlignment="1">
      <alignment horizontal="right" vertical="top"/>
    </xf>
    <xf numFmtId="164" fontId="2" fillId="2" borderId="15" xfId="1672" applyNumberFormat="1" applyFont="1" applyFill="1" applyBorder="1" applyAlignment="1">
      <alignment horizontal="right" vertical="top"/>
    </xf>
    <xf numFmtId="0" fontId="2" fillId="2" borderId="5" xfId="1681" applyFont="1" applyFill="1" applyBorder="1" applyAlignment="1">
      <alignment horizontal="center" wrapText="1"/>
    </xf>
    <xf numFmtId="0" fontId="2" fillId="2" borderId="6" xfId="1682" applyFont="1" applyFill="1" applyBorder="1" applyAlignment="1">
      <alignment horizontal="center" wrapText="1"/>
    </xf>
    <xf numFmtId="0" fontId="2" fillId="2" borderId="7" xfId="1683" applyFont="1" applyFill="1" applyBorder="1" applyAlignment="1">
      <alignment horizontal="center" wrapText="1"/>
    </xf>
    <xf numFmtId="0" fontId="2" fillId="2" borderId="8" xfId="1684" applyFont="1" applyFill="1" applyBorder="1" applyAlignment="1">
      <alignment horizontal="left" vertical="top" wrapText="1"/>
    </xf>
    <xf numFmtId="0" fontId="2" fillId="2" borderId="9" xfId="1685" applyFont="1" applyFill="1" applyBorder="1" applyAlignment="1">
      <alignment horizontal="left" vertical="top" wrapText="1"/>
    </xf>
    <xf numFmtId="3" fontId="2" fillId="2" borderId="10" xfId="1687" applyNumberFormat="1" applyFont="1" applyFill="1" applyBorder="1" applyAlignment="1">
      <alignment horizontal="right" vertical="top"/>
    </xf>
    <xf numFmtId="3" fontId="2" fillId="2" borderId="11" xfId="1688" applyNumberFormat="1" applyFont="1" applyFill="1" applyBorder="1" applyAlignment="1">
      <alignment horizontal="right" vertical="top"/>
    </xf>
    <xf numFmtId="164" fontId="2" fillId="2" borderId="12" xfId="1689" applyNumberFormat="1" applyFont="1" applyFill="1" applyBorder="1" applyAlignment="1">
      <alignment horizontal="right" vertical="top"/>
    </xf>
    <xf numFmtId="3" fontId="2" fillId="2" borderId="13" xfId="1690" applyNumberFormat="1" applyFont="1" applyFill="1" applyBorder="1" applyAlignment="1">
      <alignment horizontal="right" vertical="top"/>
    </xf>
    <xf numFmtId="3" fontId="2" fillId="2" borderId="14" xfId="1691" applyNumberFormat="1" applyFont="1" applyFill="1" applyBorder="1" applyAlignment="1">
      <alignment horizontal="right" vertical="top"/>
    </xf>
    <xf numFmtId="164" fontId="2" fillId="2" borderId="15" xfId="1692" applyNumberFormat="1" applyFont="1" applyFill="1" applyBorder="1" applyAlignment="1">
      <alignment horizontal="right" vertical="top"/>
    </xf>
    <xf numFmtId="0" fontId="2" fillId="2" borderId="5" xfId="1701" applyFont="1" applyFill="1" applyBorder="1" applyAlignment="1">
      <alignment horizontal="center" wrapText="1"/>
    </xf>
    <xf numFmtId="0" fontId="2" fillId="2" borderId="6" xfId="1702" applyFont="1" applyFill="1" applyBorder="1" applyAlignment="1">
      <alignment horizontal="center" wrapText="1"/>
    </xf>
    <xf numFmtId="0" fontId="2" fillId="2" borderId="7" xfId="1703" applyFont="1" applyFill="1" applyBorder="1" applyAlignment="1">
      <alignment horizontal="center" wrapText="1"/>
    </xf>
    <xf numFmtId="0" fontId="2" fillId="2" borderId="8" xfId="1704" applyFont="1" applyFill="1" applyBorder="1" applyAlignment="1">
      <alignment horizontal="left" vertical="top" wrapText="1"/>
    </xf>
    <xf numFmtId="0" fontId="2" fillId="2" borderId="9" xfId="1705" applyFont="1" applyFill="1" applyBorder="1" applyAlignment="1">
      <alignment horizontal="left" vertical="top" wrapText="1"/>
    </xf>
    <xf numFmtId="3" fontId="2" fillId="2" borderId="10" xfId="1707" applyNumberFormat="1" applyFont="1" applyFill="1" applyBorder="1" applyAlignment="1">
      <alignment horizontal="right" vertical="top"/>
    </xf>
    <xf numFmtId="3" fontId="2" fillId="2" borderId="11" xfId="1708" applyNumberFormat="1" applyFont="1" applyFill="1" applyBorder="1" applyAlignment="1">
      <alignment horizontal="right" vertical="top"/>
    </xf>
    <xf numFmtId="164" fontId="2" fillId="2" borderId="12" xfId="1709" applyNumberFormat="1" applyFont="1" applyFill="1" applyBorder="1" applyAlignment="1">
      <alignment horizontal="right" vertical="top"/>
    </xf>
    <xf numFmtId="3" fontId="2" fillId="2" borderId="13" xfId="1710" applyNumberFormat="1" applyFont="1" applyFill="1" applyBorder="1" applyAlignment="1">
      <alignment horizontal="right" vertical="top"/>
    </xf>
    <xf numFmtId="3" fontId="2" fillId="2" borderId="14" xfId="1711" applyNumberFormat="1" applyFont="1" applyFill="1" applyBorder="1" applyAlignment="1">
      <alignment horizontal="right" vertical="top"/>
    </xf>
    <xf numFmtId="164" fontId="2" fillId="2" borderId="15" xfId="1712" applyNumberFormat="1" applyFont="1" applyFill="1" applyBorder="1" applyAlignment="1">
      <alignment horizontal="right" vertical="top"/>
    </xf>
    <xf numFmtId="0" fontId="2" fillId="2" borderId="5" xfId="1721" applyFont="1" applyFill="1" applyBorder="1" applyAlignment="1">
      <alignment horizontal="center" wrapText="1"/>
    </xf>
    <xf numFmtId="0" fontId="2" fillId="2" borderId="6" xfId="1722" applyFont="1" applyFill="1" applyBorder="1" applyAlignment="1">
      <alignment horizontal="center" wrapText="1"/>
    </xf>
    <xf numFmtId="0" fontId="2" fillId="2" borderId="7" xfId="1723" applyFont="1" applyFill="1" applyBorder="1" applyAlignment="1">
      <alignment horizontal="center" wrapText="1"/>
    </xf>
    <xf numFmtId="0" fontId="2" fillId="2" borderId="8" xfId="1724" applyFont="1" applyFill="1" applyBorder="1" applyAlignment="1">
      <alignment horizontal="left" vertical="top" wrapText="1"/>
    </xf>
    <xf numFmtId="0" fontId="2" fillId="2" borderId="9" xfId="1725" applyFont="1" applyFill="1" applyBorder="1" applyAlignment="1">
      <alignment horizontal="left" vertical="top" wrapText="1"/>
    </xf>
    <xf numFmtId="3" fontId="2" fillId="2" borderId="10" xfId="1727" applyNumberFormat="1" applyFont="1" applyFill="1" applyBorder="1" applyAlignment="1">
      <alignment horizontal="right" vertical="top"/>
    </xf>
    <xf numFmtId="3" fontId="2" fillId="2" borderId="11" xfId="1728" applyNumberFormat="1" applyFont="1" applyFill="1" applyBorder="1" applyAlignment="1">
      <alignment horizontal="right" vertical="top"/>
    </xf>
    <xf numFmtId="164" fontId="2" fillId="2" borderId="12" xfId="1729" applyNumberFormat="1" applyFont="1" applyFill="1" applyBorder="1" applyAlignment="1">
      <alignment horizontal="right" vertical="top"/>
    </xf>
    <xf numFmtId="3" fontId="2" fillId="2" borderId="13" xfId="1730" applyNumberFormat="1" applyFont="1" applyFill="1" applyBorder="1" applyAlignment="1">
      <alignment horizontal="right" vertical="top"/>
    </xf>
    <xf numFmtId="3" fontId="2" fillId="2" borderId="14" xfId="1731" applyNumberFormat="1" applyFont="1" applyFill="1" applyBorder="1" applyAlignment="1">
      <alignment horizontal="right" vertical="top"/>
    </xf>
    <xf numFmtId="164" fontId="2" fillId="2" borderId="15" xfId="1732" applyNumberFormat="1" applyFont="1" applyFill="1" applyBorder="1" applyAlignment="1">
      <alignment horizontal="right" vertical="top"/>
    </xf>
    <xf numFmtId="0" fontId="2" fillId="2" borderId="5" xfId="1741" applyFont="1" applyFill="1" applyBorder="1" applyAlignment="1">
      <alignment horizontal="center" wrapText="1"/>
    </xf>
    <xf numFmtId="0" fontId="2" fillId="2" borderId="6" xfId="1742" applyFont="1" applyFill="1" applyBorder="1" applyAlignment="1">
      <alignment horizontal="center" wrapText="1"/>
    </xf>
    <xf numFmtId="0" fontId="2" fillId="2" borderId="7" xfId="1743" applyFont="1" applyFill="1" applyBorder="1" applyAlignment="1">
      <alignment horizontal="center" wrapText="1"/>
    </xf>
    <xf numFmtId="0" fontId="2" fillId="2" borderId="8" xfId="1744" applyFont="1" applyFill="1" applyBorder="1" applyAlignment="1">
      <alignment horizontal="left" vertical="top" wrapText="1"/>
    </xf>
    <xf numFmtId="0" fontId="2" fillId="2" borderId="9" xfId="1745" applyFont="1" applyFill="1" applyBorder="1" applyAlignment="1">
      <alignment horizontal="left" vertical="top" wrapText="1"/>
    </xf>
    <xf numFmtId="3" fontId="2" fillId="2" borderId="10" xfId="1747" applyNumberFormat="1" applyFont="1" applyFill="1" applyBorder="1" applyAlignment="1">
      <alignment horizontal="right" vertical="top"/>
    </xf>
    <xf numFmtId="3" fontId="2" fillId="2" borderId="11" xfId="1748" applyNumberFormat="1" applyFont="1" applyFill="1" applyBorder="1" applyAlignment="1">
      <alignment horizontal="right" vertical="top"/>
    </xf>
    <xf numFmtId="164" fontId="2" fillId="2" borderId="12" xfId="1749" applyNumberFormat="1" applyFont="1" applyFill="1" applyBorder="1" applyAlignment="1">
      <alignment horizontal="right" vertical="top"/>
    </xf>
    <xf numFmtId="3" fontId="2" fillId="2" borderId="13" xfId="1750" applyNumberFormat="1" applyFont="1" applyFill="1" applyBorder="1" applyAlignment="1">
      <alignment horizontal="right" vertical="top"/>
    </xf>
    <xf numFmtId="3" fontId="2" fillId="2" borderId="14" xfId="1751" applyNumberFormat="1" applyFont="1" applyFill="1" applyBorder="1" applyAlignment="1">
      <alignment horizontal="right" vertical="top"/>
    </xf>
    <xf numFmtId="164" fontId="2" fillId="2" borderId="15" xfId="1752" applyNumberFormat="1" applyFont="1" applyFill="1" applyBorder="1" applyAlignment="1">
      <alignment horizontal="right" vertical="top"/>
    </xf>
    <xf numFmtId="0" fontId="2" fillId="2" borderId="5" xfId="1761" applyFont="1" applyFill="1" applyBorder="1" applyAlignment="1">
      <alignment horizontal="center" wrapText="1"/>
    </xf>
    <xf numFmtId="0" fontId="2" fillId="2" borderId="6" xfId="1762" applyFont="1" applyFill="1" applyBorder="1" applyAlignment="1">
      <alignment horizontal="center" wrapText="1"/>
    </xf>
    <xf numFmtId="0" fontId="2" fillId="2" borderId="7" xfId="1763" applyFont="1" applyFill="1" applyBorder="1" applyAlignment="1">
      <alignment horizontal="center" wrapText="1"/>
    </xf>
    <xf numFmtId="0" fontId="2" fillId="2" borderId="8" xfId="1764" applyFont="1" applyFill="1" applyBorder="1" applyAlignment="1">
      <alignment horizontal="left" vertical="top" wrapText="1"/>
    </xf>
    <xf numFmtId="0" fontId="2" fillId="2" borderId="9" xfId="1765" applyFont="1" applyFill="1" applyBorder="1" applyAlignment="1">
      <alignment horizontal="left" vertical="top" wrapText="1"/>
    </xf>
    <xf numFmtId="3" fontId="2" fillId="2" borderId="10" xfId="1767" applyNumberFormat="1" applyFont="1" applyFill="1" applyBorder="1" applyAlignment="1">
      <alignment horizontal="right" vertical="top"/>
    </xf>
    <xf numFmtId="3" fontId="2" fillId="2" borderId="11" xfId="1768" applyNumberFormat="1" applyFont="1" applyFill="1" applyBorder="1" applyAlignment="1">
      <alignment horizontal="right" vertical="top"/>
    </xf>
    <xf numFmtId="164" fontId="2" fillId="2" borderId="12" xfId="1769" applyNumberFormat="1" applyFont="1" applyFill="1" applyBorder="1" applyAlignment="1">
      <alignment horizontal="right" vertical="top"/>
    </xf>
    <xf numFmtId="3" fontId="2" fillId="2" borderId="13" xfId="1770" applyNumberFormat="1" applyFont="1" applyFill="1" applyBorder="1" applyAlignment="1">
      <alignment horizontal="right" vertical="top"/>
    </xf>
    <xf numFmtId="3" fontId="2" fillId="2" borderId="14" xfId="1771" applyNumberFormat="1" applyFont="1" applyFill="1" applyBorder="1" applyAlignment="1">
      <alignment horizontal="right" vertical="top"/>
    </xf>
    <xf numFmtId="164" fontId="2" fillId="2" borderId="15" xfId="1772" applyNumberFormat="1" applyFont="1" applyFill="1" applyBorder="1" applyAlignment="1">
      <alignment horizontal="right" vertical="top"/>
    </xf>
    <xf numFmtId="0" fontId="3" fillId="2" borderId="1" xfId="1777"/>
    <xf numFmtId="0" fontId="5" fillId="2" borderId="1" xfId="1777" applyFont="1"/>
    <xf numFmtId="0" fontId="6" fillId="2" borderId="1" xfId="1777" applyFont="1"/>
    <xf numFmtId="0" fontId="7" fillId="2" borderId="1" xfId="1777" applyFont="1"/>
    <xf numFmtId="0" fontId="8" fillId="2" borderId="1" xfId="1777" applyFont="1"/>
    <xf numFmtId="0" fontId="8" fillId="2" borderId="1" xfId="1777" applyFont="1" applyAlignment="1">
      <alignment horizontal="center"/>
    </xf>
    <xf numFmtId="0" fontId="10" fillId="2" borderId="1" xfId="1778" applyFont="1" applyAlignment="1" applyProtection="1"/>
    <xf numFmtId="0" fontId="4" fillId="2" borderId="1" xfId="1779" applyFill="1" applyBorder="1" applyAlignment="1" applyProtection="1"/>
    <xf numFmtId="0" fontId="13" fillId="2" borderId="1" xfId="1777" applyFont="1"/>
    <xf numFmtId="0" fontId="14" fillId="0" borderId="0" xfId="0" applyFont="1"/>
    <xf numFmtId="0" fontId="14" fillId="0" borderId="1" xfId="0" applyFont="1" applyBorder="1"/>
    <xf numFmtId="0" fontId="14" fillId="2" borderId="1" xfId="1777" applyFont="1" applyBorder="1"/>
    <xf numFmtId="165" fontId="14" fillId="2" borderId="1" xfId="1777" applyNumberFormat="1" applyFont="1" applyBorder="1" applyAlignment="1">
      <alignment horizontal="center"/>
    </xf>
    <xf numFmtId="0" fontId="15" fillId="2" borderId="24" xfId="1780" applyFont="1" applyBorder="1" applyAlignment="1">
      <alignment horizontal="center" vertical="center"/>
    </xf>
    <xf numFmtId="0" fontId="14" fillId="2" borderId="31" xfId="1777" applyFont="1" applyBorder="1"/>
    <xf numFmtId="165" fontId="14" fillId="2" borderId="31" xfId="1777" applyNumberFormat="1" applyFont="1" applyBorder="1" applyAlignment="1">
      <alignment horizontal="center"/>
    </xf>
    <xf numFmtId="0" fontId="15" fillId="2" borderId="23" xfId="1780" applyFont="1" applyBorder="1" applyAlignment="1">
      <alignment horizontal="center" vertical="center"/>
    </xf>
    <xf numFmtId="165" fontId="14" fillId="2" borderId="33" xfId="1777" applyNumberFormat="1" applyFont="1" applyBorder="1" applyAlignment="1">
      <alignment horizontal="center"/>
    </xf>
    <xf numFmtId="165" fontId="14" fillId="2" borderId="34" xfId="1777" applyNumberFormat="1" applyFont="1" applyBorder="1" applyAlignment="1">
      <alignment horizontal="center"/>
    </xf>
    <xf numFmtId="0" fontId="15" fillId="2" borderId="22" xfId="1780" applyFont="1" applyBorder="1" applyAlignment="1">
      <alignment horizontal="center" vertical="center"/>
    </xf>
    <xf numFmtId="165" fontId="14" fillId="2" borderId="36" xfId="1777" applyNumberFormat="1" applyFont="1" applyBorder="1" applyAlignment="1">
      <alignment horizontal="center"/>
    </xf>
    <xf numFmtId="0" fontId="14" fillId="2" borderId="37" xfId="1777" applyFont="1" applyBorder="1"/>
    <xf numFmtId="0" fontId="14" fillId="2" borderId="34" xfId="1777" applyFont="1" applyBorder="1"/>
    <xf numFmtId="0" fontId="14" fillId="2" borderId="36" xfId="1777" applyFont="1" applyBorder="1"/>
    <xf numFmtId="0" fontId="14" fillId="2" borderId="33" xfId="1777" applyFont="1" applyBorder="1"/>
    <xf numFmtId="0" fontId="15" fillId="2" borderId="22" xfId="1777" applyFont="1" applyBorder="1" applyAlignment="1">
      <alignment horizontal="center" vertical="center" wrapText="1"/>
    </xf>
    <xf numFmtId="0" fontId="15" fillId="2" borderId="23" xfId="1777" applyFont="1" applyBorder="1" applyAlignment="1">
      <alignment horizontal="center" vertical="center"/>
    </xf>
    <xf numFmtId="1" fontId="14" fillId="2" borderId="33" xfId="1777" applyNumberFormat="1" applyFont="1" applyBorder="1" applyAlignment="1">
      <alignment horizontal="center"/>
    </xf>
    <xf numFmtId="1" fontId="14" fillId="2" borderId="34" xfId="1777" applyNumberFormat="1" applyFont="1" applyBorder="1" applyAlignment="1">
      <alignment horizontal="center"/>
    </xf>
    <xf numFmtId="0" fontId="13" fillId="0" borderId="0" xfId="0" applyFont="1"/>
    <xf numFmtId="0" fontId="17" fillId="2" borderId="1" xfId="1451" applyFont="1" applyFill="1" applyBorder="1" applyAlignment="1">
      <alignment horizontal="center" vertical="center" wrapText="1"/>
    </xf>
    <xf numFmtId="0" fontId="13" fillId="0" borderId="1" xfId="0" applyFont="1" applyBorder="1"/>
    <xf numFmtId="0" fontId="17" fillId="2" borderId="29" xfId="1451" applyFont="1" applyFill="1" applyBorder="1" applyAlignment="1">
      <alignment horizontal="center" vertical="center" wrapText="1"/>
    </xf>
    <xf numFmtId="0" fontId="2" fillId="2" borderId="42" xfId="1461" applyFont="1" applyFill="1" applyBorder="1" applyAlignment="1">
      <alignment horizontal="left" vertical="top" wrapText="1"/>
    </xf>
    <xf numFmtId="164" fontId="2" fillId="2" borderId="38" xfId="1470" applyNumberFormat="1" applyFont="1" applyFill="1" applyBorder="1" applyAlignment="1">
      <alignment horizontal="right" vertical="top"/>
    </xf>
    <xf numFmtId="164" fontId="2" fillId="2" borderId="39" xfId="1471" applyNumberFormat="1" applyFont="1" applyFill="1" applyBorder="1" applyAlignment="1">
      <alignment horizontal="right" vertical="top"/>
    </xf>
    <xf numFmtId="164" fontId="2" fillId="2" borderId="40" xfId="1472" applyNumberFormat="1" applyFont="1" applyFill="1" applyBorder="1" applyAlignment="1">
      <alignment horizontal="right" vertical="top"/>
    </xf>
    <xf numFmtId="0" fontId="2" fillId="2" borderId="43" xfId="1461" applyFont="1" applyFill="1" applyBorder="1" applyAlignment="1">
      <alignment horizontal="left" vertical="top" wrapText="1"/>
    </xf>
    <xf numFmtId="3" fontId="2" fillId="2" borderId="44" xfId="1467" applyNumberFormat="1" applyFont="1" applyFill="1" applyBorder="1" applyAlignment="1">
      <alignment horizontal="right" vertical="top"/>
    </xf>
    <xf numFmtId="3" fontId="2" fillId="2" borderId="45" xfId="1468" applyNumberFormat="1" applyFont="1" applyFill="1" applyBorder="1" applyAlignment="1">
      <alignment horizontal="right" vertical="top"/>
    </xf>
    <xf numFmtId="3" fontId="2" fillId="2" borderId="46" xfId="1469" applyNumberFormat="1" applyFont="1" applyFill="1" applyBorder="1" applyAlignment="1">
      <alignment horizontal="right" vertical="top"/>
    </xf>
    <xf numFmtId="0" fontId="17" fillId="2" borderId="47" xfId="1451" applyFont="1" applyFill="1" applyBorder="1" applyAlignment="1">
      <alignment horizontal="center" vertical="center" wrapText="1"/>
    </xf>
    <xf numFmtId="0" fontId="17" fillId="2" borderId="48" xfId="1451" applyFont="1" applyFill="1" applyBorder="1" applyAlignment="1">
      <alignment horizontal="center" vertical="center" wrapText="1"/>
    </xf>
    <xf numFmtId="0" fontId="17" fillId="2" borderId="49" xfId="1451" applyFont="1" applyFill="1" applyBorder="1" applyAlignment="1">
      <alignment horizontal="center" vertical="center" wrapText="1"/>
    </xf>
    <xf numFmtId="0" fontId="17" fillId="2" borderId="35" xfId="1451" applyFont="1" applyFill="1" applyBorder="1" applyAlignment="1">
      <alignment horizontal="center" vertical="center" wrapText="1"/>
    </xf>
    <xf numFmtId="0" fontId="17" fillId="2" borderId="32" xfId="1451" applyFont="1" applyFill="1" applyBorder="1" applyAlignment="1">
      <alignment horizontal="center" vertical="center" wrapText="1"/>
    </xf>
    <xf numFmtId="0" fontId="2" fillId="2" borderId="1" xfId="1496" applyFont="1" applyFill="1" applyBorder="1" applyAlignment="1">
      <alignment vertical="top" wrapText="1"/>
    </xf>
    <xf numFmtId="0" fontId="0" fillId="0" borderId="50" xfId="0" applyBorder="1"/>
    <xf numFmtId="0" fontId="17" fillId="2" borderId="51" xfId="1478" applyFont="1" applyFill="1" applyBorder="1" applyAlignment="1">
      <alignment horizontal="center" wrapText="1"/>
    </xf>
    <xf numFmtId="0" fontId="17" fillId="2" borderId="52" xfId="1479" applyFont="1" applyFill="1" applyBorder="1" applyAlignment="1">
      <alignment horizontal="center" wrapText="1"/>
    </xf>
    <xf numFmtId="0" fontId="17" fillId="2" borderId="53" xfId="1480" applyFont="1" applyFill="1" applyBorder="1" applyAlignment="1">
      <alignment horizontal="center" wrapText="1"/>
    </xf>
    <xf numFmtId="0" fontId="2" fillId="2" borderId="41" xfId="1484" applyFont="1" applyFill="1" applyBorder="1" applyAlignment="1">
      <alignment horizontal="left" vertical="top" wrapText="1"/>
    </xf>
    <xf numFmtId="3" fontId="2" fillId="2" borderId="2" xfId="1487" applyNumberFormat="1" applyFont="1" applyFill="1" applyBorder="1" applyAlignment="1">
      <alignment horizontal="right" vertical="top"/>
    </xf>
    <xf numFmtId="3" fontId="2" fillId="2" borderId="3" xfId="1488" applyNumberFormat="1" applyFont="1" applyFill="1" applyBorder="1" applyAlignment="1">
      <alignment horizontal="right" vertical="top"/>
    </xf>
    <xf numFmtId="164" fontId="2" fillId="2" borderId="4" xfId="1489" applyNumberFormat="1" applyFont="1" applyFill="1" applyBorder="1" applyAlignment="1">
      <alignment horizontal="right" vertical="top"/>
    </xf>
    <xf numFmtId="0" fontId="17" fillId="2" borderId="2" xfId="1452" applyFont="1" applyFill="1" applyBorder="1" applyAlignment="1">
      <alignment horizontal="center" wrapText="1"/>
    </xf>
    <xf numFmtId="0" fontId="17" fillId="2" borderId="3" xfId="1453" applyFont="1" applyFill="1" applyBorder="1" applyAlignment="1">
      <alignment horizontal="center" wrapText="1"/>
    </xf>
    <xf numFmtId="0" fontId="17" fillId="2" borderId="4" xfId="1454" applyFont="1" applyFill="1" applyBorder="1" applyAlignment="1">
      <alignment horizontal="center" wrapText="1"/>
    </xf>
    <xf numFmtId="0" fontId="17" fillId="2" borderId="38" xfId="1452" applyFont="1" applyFill="1" applyBorder="1" applyAlignment="1">
      <alignment horizontal="center" vertical="center" wrapText="1"/>
    </xf>
    <xf numFmtId="0" fontId="17" fillId="2" borderId="39" xfId="1453" applyFont="1" applyFill="1" applyBorder="1" applyAlignment="1">
      <alignment horizontal="center" vertical="center" wrapText="1"/>
    </xf>
    <xf numFmtId="0" fontId="17" fillId="2" borderId="40" xfId="1454" applyFont="1" applyFill="1" applyBorder="1" applyAlignment="1">
      <alignment horizontal="center" vertical="center" wrapText="1"/>
    </xf>
    <xf numFmtId="0" fontId="2" fillId="2" borderId="6" xfId="1563" applyFont="1" applyFill="1" applyBorder="1" applyAlignment="1">
      <alignment horizontal="center" wrapText="1"/>
    </xf>
    <xf numFmtId="0" fontId="2" fillId="2" borderId="6" xfId="1561" applyFont="1" applyFill="1" applyBorder="1" applyAlignment="1">
      <alignment horizontal="center" wrapText="1"/>
    </xf>
    <xf numFmtId="0" fontId="17" fillId="2" borderId="38" xfId="1498" applyFont="1" applyFill="1" applyBorder="1" applyAlignment="1">
      <alignment horizontal="center" wrapText="1"/>
    </xf>
    <xf numFmtId="0" fontId="17" fillId="2" borderId="39" xfId="1499" applyFont="1" applyFill="1" applyBorder="1" applyAlignment="1">
      <alignment horizontal="center" wrapText="1"/>
    </xf>
    <xf numFmtId="0" fontId="17" fillId="2" borderId="40" xfId="1500" applyFont="1" applyFill="1" applyBorder="1" applyAlignment="1">
      <alignment horizontal="center" wrapText="1"/>
    </xf>
    <xf numFmtId="0" fontId="17" fillId="2" borderId="38" xfId="1518" applyFont="1" applyFill="1" applyBorder="1" applyAlignment="1">
      <alignment horizontal="center" wrapText="1"/>
    </xf>
    <xf numFmtId="0" fontId="17" fillId="2" borderId="39" xfId="1519" applyFont="1" applyFill="1" applyBorder="1" applyAlignment="1">
      <alignment horizontal="center" wrapText="1"/>
    </xf>
    <xf numFmtId="0" fontId="17" fillId="2" borderId="40" xfId="1520" applyFont="1" applyFill="1" applyBorder="1" applyAlignment="1">
      <alignment horizontal="center" wrapText="1"/>
    </xf>
    <xf numFmtId="0" fontId="17" fillId="2" borderId="38" xfId="1538" applyFont="1" applyFill="1" applyBorder="1" applyAlignment="1">
      <alignment horizontal="center" wrapText="1"/>
    </xf>
    <xf numFmtId="0" fontId="17" fillId="2" borderId="39" xfId="1539" applyFont="1" applyFill="1" applyBorder="1" applyAlignment="1">
      <alignment horizontal="center" wrapText="1"/>
    </xf>
    <xf numFmtId="0" fontId="17" fillId="2" borderId="40" xfId="1540" applyFont="1" applyFill="1" applyBorder="1" applyAlignment="1">
      <alignment horizontal="center" wrapText="1"/>
    </xf>
    <xf numFmtId="0" fontId="17" fillId="2" borderId="38" xfId="1558" applyFont="1" applyFill="1" applyBorder="1" applyAlignment="1">
      <alignment horizontal="center" wrapText="1"/>
    </xf>
    <xf numFmtId="0" fontId="17" fillId="2" borderId="39" xfId="1559" applyFont="1" applyFill="1" applyBorder="1" applyAlignment="1">
      <alignment horizontal="center" wrapText="1"/>
    </xf>
    <xf numFmtId="0" fontId="17" fillId="2" borderId="40" xfId="1560" applyFont="1" applyFill="1" applyBorder="1" applyAlignment="1">
      <alignment horizontal="center" wrapText="1"/>
    </xf>
    <xf numFmtId="0" fontId="17" fillId="2" borderId="2" xfId="1578" applyFont="1" applyFill="1" applyBorder="1" applyAlignment="1">
      <alignment horizontal="center" wrapText="1"/>
    </xf>
    <xf numFmtId="0" fontId="17" fillId="2" borderId="3" xfId="1579" applyFont="1" applyFill="1" applyBorder="1" applyAlignment="1">
      <alignment horizontal="center" wrapText="1"/>
    </xf>
    <xf numFmtId="0" fontId="17" fillId="2" borderId="4" xfId="1580" applyFont="1" applyFill="1" applyBorder="1" applyAlignment="1">
      <alignment horizontal="center" wrapText="1"/>
    </xf>
    <xf numFmtId="0" fontId="2" fillId="2" borderId="6" xfId="1581" applyFont="1" applyFill="1" applyBorder="1" applyAlignment="1">
      <alignment horizontal="center" wrapText="1"/>
    </xf>
    <xf numFmtId="0" fontId="17" fillId="2" borderId="2" xfId="1598" applyFont="1" applyFill="1" applyBorder="1" applyAlignment="1">
      <alignment horizontal="center" wrapText="1"/>
    </xf>
    <xf numFmtId="0" fontId="17" fillId="2" borderId="3" xfId="1599" applyFont="1" applyFill="1" applyBorder="1" applyAlignment="1">
      <alignment horizontal="center" wrapText="1"/>
    </xf>
    <xf numFmtId="0" fontId="17" fillId="2" borderId="4" xfId="1600" applyFont="1" applyFill="1" applyBorder="1" applyAlignment="1">
      <alignment horizontal="center" wrapText="1"/>
    </xf>
    <xf numFmtId="0" fontId="2" fillId="2" borderId="6" xfId="1601" applyFont="1" applyFill="1" applyBorder="1" applyAlignment="1">
      <alignment horizontal="center" wrapText="1"/>
    </xf>
    <xf numFmtId="0" fontId="17" fillId="2" borderId="2" xfId="1618" applyFont="1" applyFill="1" applyBorder="1" applyAlignment="1">
      <alignment horizontal="center" wrapText="1"/>
    </xf>
    <xf numFmtId="0" fontId="17" fillId="2" borderId="3" xfId="1619" applyFont="1" applyFill="1" applyBorder="1" applyAlignment="1">
      <alignment horizontal="center" wrapText="1"/>
    </xf>
    <xf numFmtId="0" fontId="17" fillId="2" borderId="4" xfId="1620" applyFont="1" applyFill="1" applyBorder="1" applyAlignment="1">
      <alignment horizontal="center" wrapText="1"/>
    </xf>
    <xf numFmtId="0" fontId="2" fillId="2" borderId="6" xfId="1621" applyFont="1" applyFill="1" applyBorder="1" applyAlignment="1">
      <alignment horizontal="center" wrapText="1"/>
    </xf>
    <xf numFmtId="0" fontId="17" fillId="2" borderId="2" xfId="1638" applyFont="1" applyFill="1" applyBorder="1" applyAlignment="1">
      <alignment horizontal="center" wrapText="1"/>
    </xf>
    <xf numFmtId="0" fontId="17" fillId="2" borderId="3" xfId="1639" applyFont="1" applyFill="1" applyBorder="1" applyAlignment="1">
      <alignment horizontal="center" wrapText="1"/>
    </xf>
    <xf numFmtId="0" fontId="17" fillId="2" borderId="4" xfId="1640" applyFont="1" applyFill="1" applyBorder="1" applyAlignment="1">
      <alignment horizontal="center" wrapText="1"/>
    </xf>
    <xf numFmtId="0" fontId="17" fillId="2" borderId="2" xfId="1658" applyFont="1" applyFill="1" applyBorder="1" applyAlignment="1">
      <alignment horizontal="center" wrapText="1"/>
    </xf>
    <xf numFmtId="0" fontId="17" fillId="2" borderId="3" xfId="1659" applyFont="1" applyFill="1" applyBorder="1" applyAlignment="1">
      <alignment horizontal="center" wrapText="1"/>
    </xf>
    <xf numFmtId="0" fontId="17" fillId="2" borderId="4" xfId="1660" applyFont="1" applyFill="1" applyBorder="1" applyAlignment="1">
      <alignment horizontal="center" wrapText="1"/>
    </xf>
    <xf numFmtId="0" fontId="17" fillId="2" borderId="2" xfId="1678" applyFont="1" applyFill="1" applyBorder="1" applyAlignment="1">
      <alignment horizontal="center" wrapText="1"/>
    </xf>
    <xf numFmtId="0" fontId="17" fillId="2" borderId="3" xfId="1679" applyFont="1" applyFill="1" applyBorder="1" applyAlignment="1">
      <alignment horizontal="center" wrapText="1"/>
    </xf>
    <xf numFmtId="0" fontId="17" fillId="2" borderId="4" xfId="1680" applyFont="1" applyFill="1" applyBorder="1" applyAlignment="1">
      <alignment horizontal="center" wrapText="1"/>
    </xf>
    <xf numFmtId="0" fontId="17" fillId="2" borderId="2" xfId="1698" applyFont="1" applyFill="1" applyBorder="1" applyAlignment="1">
      <alignment horizontal="center" wrapText="1"/>
    </xf>
    <xf numFmtId="0" fontId="17" fillId="2" borderId="3" xfId="1699" applyFont="1" applyFill="1" applyBorder="1" applyAlignment="1">
      <alignment horizontal="center" wrapText="1"/>
    </xf>
    <xf numFmtId="0" fontId="17" fillId="2" borderId="4" xfId="1700" applyFont="1" applyFill="1" applyBorder="1" applyAlignment="1">
      <alignment horizontal="center" wrapText="1"/>
    </xf>
    <xf numFmtId="0" fontId="17" fillId="2" borderId="2" xfId="1718" applyFont="1" applyFill="1" applyBorder="1" applyAlignment="1">
      <alignment horizontal="center" wrapText="1"/>
    </xf>
    <xf numFmtId="0" fontId="17" fillId="2" borderId="3" xfId="1719" applyFont="1" applyFill="1" applyBorder="1" applyAlignment="1">
      <alignment horizontal="center" wrapText="1"/>
    </xf>
    <xf numFmtId="0" fontId="17" fillId="2" borderId="4" xfId="1720" applyFont="1" applyFill="1" applyBorder="1" applyAlignment="1">
      <alignment horizontal="center" wrapText="1"/>
    </xf>
    <xf numFmtId="0" fontId="17" fillId="2" borderId="2" xfId="1738" applyFont="1" applyFill="1" applyBorder="1" applyAlignment="1">
      <alignment horizontal="center" wrapText="1"/>
    </xf>
    <xf numFmtId="0" fontId="17" fillId="2" borderId="3" xfId="1739" applyFont="1" applyFill="1" applyBorder="1" applyAlignment="1">
      <alignment horizontal="center" wrapText="1"/>
    </xf>
    <xf numFmtId="0" fontId="17" fillId="2" borderId="4" xfId="1740" applyFont="1" applyFill="1" applyBorder="1" applyAlignment="1">
      <alignment horizontal="center" wrapText="1"/>
    </xf>
    <xf numFmtId="0" fontId="17" fillId="2" borderId="2" xfId="1758" applyFont="1" applyFill="1" applyBorder="1" applyAlignment="1">
      <alignment horizontal="center" wrapText="1"/>
    </xf>
    <xf numFmtId="0" fontId="17" fillId="2" borderId="3" xfId="1759" applyFont="1" applyFill="1" applyBorder="1" applyAlignment="1">
      <alignment horizontal="center" wrapText="1"/>
    </xf>
    <xf numFmtId="0" fontId="17" fillId="2" borderId="4" xfId="1760" applyFont="1" applyFill="1" applyBorder="1" applyAlignment="1">
      <alignment horizontal="center" wrapText="1"/>
    </xf>
    <xf numFmtId="0" fontId="18" fillId="2" borderId="1" xfId="1781" applyFont="1" applyFill="1" applyBorder="1"/>
    <xf numFmtId="0" fontId="14" fillId="2" borderId="1" xfId="1777" applyFont="1"/>
    <xf numFmtId="165" fontId="14" fillId="2" borderId="20" xfId="1777" applyNumberFormat="1" applyFont="1" applyBorder="1" applyAlignment="1">
      <alignment horizontal="center"/>
    </xf>
    <xf numFmtId="1" fontId="14" fillId="2" borderId="21" xfId="1777" applyNumberFormat="1" applyFont="1" applyBorder="1" applyAlignment="1">
      <alignment horizontal="center"/>
    </xf>
    <xf numFmtId="0" fontId="19" fillId="2" borderId="1" xfId="1777" applyFont="1"/>
    <xf numFmtId="0" fontId="18" fillId="0" borderId="1" xfId="1781" applyFont="1" applyBorder="1"/>
    <xf numFmtId="0" fontId="18" fillId="0" borderId="0" xfId="1781" applyFont="1"/>
    <xf numFmtId="0" fontId="2" fillId="2" borderId="41" xfId="1504" applyFont="1" applyFill="1" applyBorder="1" applyAlignment="1">
      <alignment horizontal="left" vertical="top" wrapText="1"/>
    </xf>
    <xf numFmtId="3" fontId="2" fillId="2" borderId="2" xfId="1507" applyNumberFormat="1" applyFont="1" applyFill="1" applyBorder="1" applyAlignment="1">
      <alignment horizontal="right" vertical="top"/>
    </xf>
    <xf numFmtId="3" fontId="2" fillId="2" borderId="3" xfId="1508" applyNumberFormat="1" applyFont="1" applyFill="1" applyBorder="1" applyAlignment="1">
      <alignment horizontal="right" vertical="top"/>
    </xf>
    <xf numFmtId="164" fontId="2" fillId="2" borderId="4" xfId="1509" applyNumberFormat="1" applyFont="1" applyFill="1" applyBorder="1" applyAlignment="1">
      <alignment horizontal="right" vertical="top"/>
    </xf>
    <xf numFmtId="0" fontId="2" fillId="2" borderId="41" xfId="1524" applyFont="1" applyFill="1" applyBorder="1" applyAlignment="1">
      <alignment horizontal="left" vertical="top" wrapText="1"/>
    </xf>
    <xf numFmtId="3" fontId="2" fillId="2" borderId="2" xfId="1527" applyNumberFormat="1" applyFont="1" applyFill="1" applyBorder="1" applyAlignment="1">
      <alignment horizontal="right" vertical="top"/>
    </xf>
    <xf numFmtId="3" fontId="2" fillId="2" borderId="3" xfId="1528" applyNumberFormat="1" applyFont="1" applyFill="1" applyBorder="1" applyAlignment="1">
      <alignment horizontal="right" vertical="top"/>
    </xf>
    <xf numFmtId="164" fontId="2" fillId="2" borderId="4" xfId="1529" applyNumberFormat="1" applyFont="1" applyFill="1" applyBorder="1" applyAlignment="1">
      <alignment horizontal="right" vertical="top"/>
    </xf>
    <xf numFmtId="0" fontId="2" fillId="2" borderId="41" xfId="1544" applyFont="1" applyFill="1" applyBorder="1" applyAlignment="1">
      <alignment horizontal="left" vertical="top" wrapText="1"/>
    </xf>
    <xf numFmtId="3" fontId="2" fillId="2" borderId="2" xfId="1547" applyNumberFormat="1" applyFont="1" applyFill="1" applyBorder="1" applyAlignment="1">
      <alignment horizontal="right" vertical="top"/>
    </xf>
    <xf numFmtId="3" fontId="2" fillId="2" borderId="3" xfId="1548" applyNumberFormat="1" applyFont="1" applyFill="1" applyBorder="1" applyAlignment="1">
      <alignment horizontal="right" vertical="top"/>
    </xf>
    <xf numFmtId="164" fontId="2" fillId="2" borderId="4" xfId="1549" applyNumberFormat="1" applyFont="1" applyFill="1" applyBorder="1" applyAlignment="1">
      <alignment horizontal="right" vertical="top"/>
    </xf>
    <xf numFmtId="0" fontId="2" fillId="2" borderId="41" xfId="1564" applyFont="1" applyFill="1" applyBorder="1" applyAlignment="1">
      <alignment horizontal="left" vertical="top" wrapText="1"/>
    </xf>
    <xf numFmtId="3" fontId="2" fillId="2" borderId="2" xfId="1567" applyNumberFormat="1" applyFont="1" applyFill="1" applyBorder="1" applyAlignment="1">
      <alignment horizontal="right" vertical="top"/>
    </xf>
    <xf numFmtId="3" fontId="2" fillId="2" borderId="3" xfId="1568" applyNumberFormat="1" applyFont="1" applyFill="1" applyBorder="1" applyAlignment="1">
      <alignment horizontal="right" vertical="top"/>
    </xf>
    <xf numFmtId="164" fontId="2" fillId="2" borderId="4" xfId="1569" applyNumberFormat="1" applyFont="1" applyFill="1" applyBorder="1" applyAlignment="1">
      <alignment horizontal="right" vertical="top"/>
    </xf>
    <xf numFmtId="0" fontId="2" fillId="2" borderId="41" xfId="1584" applyFont="1" applyFill="1" applyBorder="1" applyAlignment="1">
      <alignment horizontal="left" vertical="top" wrapText="1"/>
    </xf>
    <xf numFmtId="3" fontId="2" fillId="2" borderId="2" xfId="1587" applyNumberFormat="1" applyFont="1" applyFill="1" applyBorder="1" applyAlignment="1">
      <alignment horizontal="right" vertical="top"/>
    </xf>
    <xf numFmtId="3" fontId="2" fillId="2" borderId="3" xfId="1588" applyNumberFormat="1" applyFont="1" applyFill="1" applyBorder="1" applyAlignment="1">
      <alignment horizontal="right" vertical="top"/>
    </xf>
    <xf numFmtId="164" fontId="2" fillId="2" borderId="4" xfId="1589" applyNumberFormat="1" applyFont="1" applyFill="1" applyBorder="1" applyAlignment="1">
      <alignment horizontal="right" vertical="top"/>
    </xf>
    <xf numFmtId="0" fontId="2" fillId="2" borderId="4" xfId="1604" applyFont="1" applyFill="1" applyBorder="1" applyAlignment="1">
      <alignment horizontal="left" vertical="top" wrapText="1"/>
    </xf>
    <xf numFmtId="3" fontId="2" fillId="2" borderId="2" xfId="1607" applyNumberFormat="1" applyFont="1" applyFill="1" applyBorder="1" applyAlignment="1">
      <alignment horizontal="right" vertical="top"/>
    </xf>
    <xf numFmtId="3" fontId="2" fillId="2" borderId="3" xfId="1608" applyNumberFormat="1" applyFont="1" applyFill="1" applyBorder="1" applyAlignment="1">
      <alignment horizontal="right" vertical="top"/>
    </xf>
    <xf numFmtId="164" fontId="2" fillId="2" borderId="4" xfId="1609" applyNumberFormat="1" applyFont="1" applyFill="1" applyBorder="1" applyAlignment="1">
      <alignment horizontal="right" vertical="top"/>
    </xf>
    <xf numFmtId="0" fontId="2" fillId="2" borderId="41" xfId="1624" applyFont="1" applyFill="1" applyBorder="1" applyAlignment="1">
      <alignment horizontal="left" vertical="top" wrapText="1"/>
    </xf>
    <xf numFmtId="3" fontId="2" fillId="2" borderId="2" xfId="1627" applyNumberFormat="1" applyFont="1" applyFill="1" applyBorder="1" applyAlignment="1">
      <alignment horizontal="right" vertical="top"/>
    </xf>
    <xf numFmtId="3" fontId="2" fillId="2" borderId="3" xfId="1628" applyNumberFormat="1" applyFont="1" applyFill="1" applyBorder="1" applyAlignment="1">
      <alignment horizontal="right" vertical="top"/>
    </xf>
    <xf numFmtId="164" fontId="2" fillId="2" borderId="4" xfId="1629" applyNumberFormat="1" applyFont="1" applyFill="1" applyBorder="1" applyAlignment="1">
      <alignment horizontal="right" vertical="top"/>
    </xf>
    <xf numFmtId="0" fontId="2" fillId="2" borderId="41" xfId="1644" applyFont="1" applyFill="1" applyBorder="1" applyAlignment="1">
      <alignment horizontal="left" vertical="top" wrapText="1"/>
    </xf>
    <xf numFmtId="3" fontId="2" fillId="2" borderId="2" xfId="1647" applyNumberFormat="1" applyFont="1" applyFill="1" applyBorder="1" applyAlignment="1">
      <alignment horizontal="right" vertical="top"/>
    </xf>
    <xf numFmtId="3" fontId="2" fillId="2" borderId="3" xfId="1648" applyNumberFormat="1" applyFont="1" applyFill="1" applyBorder="1" applyAlignment="1">
      <alignment horizontal="right" vertical="top"/>
    </xf>
    <xf numFmtId="164" fontId="2" fillId="2" borderId="4" xfId="1649" applyNumberFormat="1" applyFont="1" applyFill="1" applyBorder="1" applyAlignment="1">
      <alignment horizontal="right" vertical="top"/>
    </xf>
    <xf numFmtId="0" fontId="2" fillId="2" borderId="41" xfId="1664" applyFont="1" applyFill="1" applyBorder="1" applyAlignment="1">
      <alignment horizontal="left" vertical="top" wrapText="1"/>
    </xf>
    <xf numFmtId="3" fontId="2" fillId="2" borderId="2" xfId="1667" applyNumberFormat="1" applyFont="1" applyFill="1" applyBorder="1" applyAlignment="1">
      <alignment horizontal="right" vertical="top"/>
    </xf>
    <xf numFmtId="3" fontId="2" fillId="2" borderId="3" xfId="1668" applyNumberFormat="1" applyFont="1" applyFill="1" applyBorder="1" applyAlignment="1">
      <alignment horizontal="right" vertical="top"/>
    </xf>
    <xf numFmtId="164" fontId="2" fillId="2" borderId="4" xfId="1669" applyNumberFormat="1" applyFont="1" applyFill="1" applyBorder="1" applyAlignment="1">
      <alignment horizontal="right" vertical="top"/>
    </xf>
    <xf numFmtId="0" fontId="2" fillId="2" borderId="41" xfId="1684" applyFont="1" applyFill="1" applyBorder="1" applyAlignment="1">
      <alignment horizontal="left" vertical="top" wrapText="1"/>
    </xf>
    <xf numFmtId="3" fontId="2" fillId="2" borderId="2" xfId="1687" applyNumberFormat="1" applyFont="1" applyFill="1" applyBorder="1" applyAlignment="1">
      <alignment horizontal="right" vertical="top"/>
    </xf>
    <xf numFmtId="3" fontId="2" fillId="2" borderId="3" xfId="1688" applyNumberFormat="1" applyFont="1" applyFill="1" applyBorder="1" applyAlignment="1">
      <alignment horizontal="right" vertical="top"/>
    </xf>
    <xf numFmtId="164" fontId="2" fillId="2" borderId="4" xfId="1689" applyNumberFormat="1" applyFont="1" applyFill="1" applyBorder="1" applyAlignment="1">
      <alignment horizontal="right" vertical="top"/>
    </xf>
    <xf numFmtId="0" fontId="2" fillId="2" borderId="41" xfId="1704" applyFont="1" applyFill="1" applyBorder="1" applyAlignment="1">
      <alignment horizontal="left" vertical="top" wrapText="1"/>
    </xf>
    <xf numFmtId="3" fontId="2" fillId="2" borderId="2" xfId="1707" applyNumberFormat="1" applyFont="1" applyFill="1" applyBorder="1" applyAlignment="1">
      <alignment horizontal="right" vertical="top"/>
    </xf>
    <xf numFmtId="3" fontId="2" fillId="2" borderId="3" xfId="1708" applyNumberFormat="1" applyFont="1" applyFill="1" applyBorder="1" applyAlignment="1">
      <alignment horizontal="right" vertical="top"/>
    </xf>
    <xf numFmtId="164" fontId="2" fillId="2" borderId="4" xfId="1709" applyNumberFormat="1" applyFont="1" applyFill="1" applyBorder="1" applyAlignment="1">
      <alignment horizontal="right" vertical="top"/>
    </xf>
    <xf numFmtId="0" fontId="2" fillId="2" borderId="41" xfId="1724" applyFont="1" applyFill="1" applyBorder="1" applyAlignment="1">
      <alignment horizontal="left" vertical="top" wrapText="1"/>
    </xf>
    <xf numFmtId="3" fontId="2" fillId="2" borderId="2" xfId="1727" applyNumberFormat="1" applyFont="1" applyFill="1" applyBorder="1" applyAlignment="1">
      <alignment horizontal="right" vertical="top"/>
    </xf>
    <xf numFmtId="3" fontId="2" fillId="2" borderId="3" xfId="1728" applyNumberFormat="1" applyFont="1" applyFill="1" applyBorder="1" applyAlignment="1">
      <alignment horizontal="right" vertical="top"/>
    </xf>
    <xf numFmtId="164" fontId="2" fillId="2" borderId="4" xfId="1729" applyNumberFormat="1" applyFont="1" applyFill="1" applyBorder="1" applyAlignment="1">
      <alignment horizontal="right" vertical="top"/>
    </xf>
    <xf numFmtId="0" fontId="2" fillId="2" borderId="41" xfId="1744" applyFont="1" applyFill="1" applyBorder="1" applyAlignment="1">
      <alignment horizontal="left" vertical="top" wrapText="1"/>
    </xf>
    <xf numFmtId="3" fontId="2" fillId="2" borderId="2" xfId="1747" applyNumberFormat="1" applyFont="1" applyFill="1" applyBorder="1" applyAlignment="1">
      <alignment horizontal="right" vertical="top"/>
    </xf>
    <xf numFmtId="3" fontId="2" fillId="2" borderId="3" xfId="1748" applyNumberFormat="1" applyFont="1" applyFill="1" applyBorder="1" applyAlignment="1">
      <alignment horizontal="right" vertical="top"/>
    </xf>
    <xf numFmtId="164" fontId="2" fillId="2" borderId="4" xfId="1749" applyNumberFormat="1" applyFont="1" applyFill="1" applyBorder="1" applyAlignment="1">
      <alignment horizontal="right" vertical="top"/>
    </xf>
    <xf numFmtId="0" fontId="2" fillId="2" borderId="41" xfId="1764" applyFont="1" applyFill="1" applyBorder="1" applyAlignment="1">
      <alignment horizontal="left" vertical="top" wrapText="1"/>
    </xf>
    <xf numFmtId="3" fontId="2" fillId="2" borderId="2" xfId="1767" applyNumberFormat="1" applyFont="1" applyFill="1" applyBorder="1" applyAlignment="1">
      <alignment horizontal="right" vertical="top"/>
    </xf>
    <xf numFmtId="3" fontId="2" fillId="2" borderId="3" xfId="1768" applyNumberFormat="1" applyFont="1" applyFill="1" applyBorder="1" applyAlignment="1">
      <alignment horizontal="right" vertical="top"/>
    </xf>
    <xf numFmtId="164" fontId="2" fillId="2" borderId="4" xfId="1769" applyNumberFormat="1" applyFont="1" applyFill="1" applyBorder="1" applyAlignment="1">
      <alignment horizontal="right" vertical="top"/>
    </xf>
    <xf numFmtId="0" fontId="14" fillId="2" borderId="54" xfId="1777" applyFont="1" applyBorder="1" applyAlignment="1">
      <alignment horizontal="right"/>
    </xf>
    <xf numFmtId="0" fontId="14" fillId="2" borderId="54" xfId="1777" applyFont="1" applyBorder="1"/>
    <xf numFmtId="165" fontId="14" fillId="2" borderId="54" xfId="1777" applyNumberFormat="1" applyFont="1" applyBorder="1" applyAlignment="1">
      <alignment horizontal="center"/>
    </xf>
    <xf numFmtId="0" fontId="14" fillId="2" borderId="61" xfId="1777" applyFont="1" applyBorder="1" applyAlignment="1">
      <alignment horizontal="right"/>
    </xf>
    <xf numFmtId="0" fontId="14" fillId="2" borderId="61" xfId="1777" applyFont="1" applyBorder="1"/>
    <xf numFmtId="165" fontId="14" fillId="2" borderId="61" xfId="1777" applyNumberFormat="1" applyFont="1" applyBorder="1" applyAlignment="1">
      <alignment horizontal="center"/>
    </xf>
    <xf numFmtId="165" fontId="14" fillId="2" borderId="18" xfId="1777" applyNumberFormat="1" applyFont="1" applyBorder="1" applyAlignment="1">
      <alignment horizontal="center"/>
    </xf>
    <xf numFmtId="165" fontId="14" fillId="2" borderId="19" xfId="1777" applyNumberFormat="1" applyFont="1" applyBorder="1" applyAlignment="1">
      <alignment horizontal="center"/>
    </xf>
    <xf numFmtId="165" fontId="14" fillId="2" borderId="60" xfId="1777" applyNumberFormat="1" applyFont="1" applyBorder="1" applyAlignment="1">
      <alignment horizontal="center"/>
    </xf>
    <xf numFmtId="0" fontId="15" fillId="2" borderId="58" xfId="1777" applyFont="1" applyBorder="1" applyAlignment="1">
      <alignment horizontal="center" vertical="center" wrapText="1"/>
    </xf>
    <xf numFmtId="0" fontId="15" fillId="2" borderId="59" xfId="1777" applyFont="1" applyBorder="1" applyAlignment="1">
      <alignment horizontal="center" vertical="center" wrapText="1"/>
    </xf>
    <xf numFmtId="0" fontId="15" fillId="2" borderId="18" xfId="1777" applyFont="1" applyBorder="1" applyAlignment="1">
      <alignment horizontal="center" vertical="center"/>
    </xf>
    <xf numFmtId="0" fontId="15" fillId="2" borderId="19" xfId="1777" applyFont="1" applyBorder="1" applyAlignment="1">
      <alignment horizontal="center" vertical="center"/>
    </xf>
    <xf numFmtId="0" fontId="15" fillId="2" borderId="60" xfId="1777" applyFont="1" applyBorder="1" applyAlignment="1">
      <alignment horizontal="center" vertical="center"/>
    </xf>
    <xf numFmtId="0" fontId="15" fillId="2" borderId="55" xfId="1777" applyFont="1" applyBorder="1" applyAlignment="1">
      <alignment horizontal="center" vertical="center"/>
    </xf>
    <xf numFmtId="165" fontId="14" fillId="2" borderId="27" xfId="1777" applyNumberFormat="1" applyFont="1" applyBorder="1" applyAlignment="1">
      <alignment horizontal="center"/>
    </xf>
    <xf numFmtId="1" fontId="14" fillId="2" borderId="28" xfId="1777" applyNumberFormat="1" applyFont="1" applyBorder="1" applyAlignment="1">
      <alignment horizontal="center"/>
    </xf>
    <xf numFmtId="0" fontId="15" fillId="2" borderId="55" xfId="1777" applyFont="1" applyBorder="1" applyAlignment="1">
      <alignment horizontal="center" vertical="center" wrapText="1"/>
    </xf>
    <xf numFmtId="0" fontId="14" fillId="2" borderId="62" xfId="1777" applyFont="1" applyBorder="1" applyAlignment="1">
      <alignment horizontal="right"/>
    </xf>
    <xf numFmtId="0" fontId="14" fillId="2" borderId="62" xfId="1777" applyFont="1" applyBorder="1"/>
    <xf numFmtId="165" fontId="14" fillId="2" borderId="62" xfId="1777" applyNumberFormat="1" applyFont="1" applyBorder="1" applyAlignment="1">
      <alignment horizontal="center"/>
    </xf>
    <xf numFmtId="0" fontId="14" fillId="2" borderId="30" xfId="1777" applyFont="1" applyBorder="1"/>
    <xf numFmtId="165" fontId="14" fillId="2" borderId="63" xfId="1777" applyNumberFormat="1" applyFont="1" applyBorder="1" applyAlignment="1">
      <alignment horizontal="center"/>
    </xf>
    <xf numFmtId="1" fontId="14" fillId="2" borderId="64" xfId="1777" applyNumberFormat="1" applyFont="1" applyBorder="1" applyAlignment="1">
      <alignment horizontal="center"/>
    </xf>
    <xf numFmtId="0" fontId="2" fillId="2" borderId="65" xfId="1766" applyFont="1" applyFill="1" applyBorder="1" applyAlignment="1">
      <alignment horizontal="left" vertical="top" wrapText="1"/>
    </xf>
    <xf numFmtId="3" fontId="2" fillId="2" borderId="66" xfId="1773" applyNumberFormat="1" applyFont="1" applyFill="1" applyBorder="1" applyAlignment="1">
      <alignment horizontal="right" vertical="top"/>
    </xf>
    <xf numFmtId="3" fontId="2" fillId="2" borderId="67" xfId="1774" applyNumberFormat="1" applyFont="1" applyFill="1" applyBorder="1" applyAlignment="1">
      <alignment horizontal="right" vertical="top"/>
    </xf>
    <xf numFmtId="164" fontId="2" fillId="2" borderId="68" xfId="1775" applyNumberFormat="1" applyFont="1" applyFill="1" applyBorder="1" applyAlignment="1">
      <alignment horizontal="right" vertical="top"/>
    </xf>
    <xf numFmtId="0" fontId="2" fillId="2" borderId="65" xfId="1746" applyFont="1" applyFill="1" applyBorder="1" applyAlignment="1">
      <alignment horizontal="left" vertical="top" wrapText="1"/>
    </xf>
    <xf numFmtId="3" fontId="2" fillId="2" borderId="66" xfId="1753" applyNumberFormat="1" applyFont="1" applyFill="1" applyBorder="1" applyAlignment="1">
      <alignment horizontal="right" vertical="top"/>
    </xf>
    <xf numFmtId="3" fontId="2" fillId="2" borderId="67" xfId="1754" applyNumberFormat="1" applyFont="1" applyFill="1" applyBorder="1" applyAlignment="1">
      <alignment horizontal="right" vertical="top"/>
    </xf>
    <xf numFmtId="164" fontId="2" fillId="2" borderId="68" xfId="1755" applyNumberFormat="1" applyFont="1" applyFill="1" applyBorder="1" applyAlignment="1">
      <alignment horizontal="right" vertical="top"/>
    </xf>
    <xf numFmtId="0" fontId="2" fillId="2" borderId="65" xfId="1726" applyFont="1" applyFill="1" applyBorder="1" applyAlignment="1">
      <alignment horizontal="left" vertical="top" wrapText="1"/>
    </xf>
    <xf numFmtId="3" fontId="2" fillId="2" borderId="66" xfId="1733" applyNumberFormat="1" applyFont="1" applyFill="1" applyBorder="1" applyAlignment="1">
      <alignment horizontal="right" vertical="top"/>
    </xf>
    <xf numFmtId="3" fontId="2" fillId="2" borderId="67" xfId="1734" applyNumberFormat="1" applyFont="1" applyFill="1" applyBorder="1" applyAlignment="1">
      <alignment horizontal="right" vertical="top"/>
    </xf>
    <xf numFmtId="164" fontId="2" fillId="2" borderId="68" xfId="1735" applyNumberFormat="1" applyFont="1" applyFill="1" applyBorder="1" applyAlignment="1">
      <alignment horizontal="right" vertical="top"/>
    </xf>
    <xf numFmtId="0" fontId="2" fillId="2" borderId="65" xfId="1706" applyFont="1" applyFill="1" applyBorder="1" applyAlignment="1">
      <alignment horizontal="left" vertical="top" wrapText="1"/>
    </xf>
    <xf numFmtId="3" fontId="2" fillId="2" borderId="66" xfId="1713" applyNumberFormat="1" applyFont="1" applyFill="1" applyBorder="1" applyAlignment="1">
      <alignment horizontal="right" vertical="top"/>
    </xf>
    <xf numFmtId="3" fontId="2" fillId="2" borderId="67" xfId="1714" applyNumberFormat="1" applyFont="1" applyFill="1" applyBorder="1" applyAlignment="1">
      <alignment horizontal="right" vertical="top"/>
    </xf>
    <xf numFmtId="164" fontId="2" fillId="2" borderId="68" xfId="1715" applyNumberFormat="1" applyFont="1" applyFill="1" applyBorder="1" applyAlignment="1">
      <alignment horizontal="right" vertical="top"/>
    </xf>
    <xf numFmtId="164" fontId="2" fillId="2" borderId="2" xfId="1709" applyNumberFormat="1" applyFont="1" applyFill="1" applyBorder="1" applyAlignment="1">
      <alignment horizontal="right" vertical="top"/>
    </xf>
    <xf numFmtId="164" fontId="2" fillId="2" borderId="13" xfId="1712" applyNumberFormat="1" applyFont="1" applyFill="1" applyBorder="1" applyAlignment="1">
      <alignment horizontal="right" vertical="top"/>
    </xf>
    <xf numFmtId="164" fontId="2" fillId="2" borderId="66" xfId="1715" applyNumberFormat="1" applyFont="1" applyFill="1" applyBorder="1" applyAlignment="1">
      <alignment horizontal="right" vertical="top"/>
    </xf>
    <xf numFmtId="164" fontId="2" fillId="2" borderId="10" xfId="1709" applyNumberFormat="1" applyFont="1" applyFill="1" applyBorder="1" applyAlignment="1">
      <alignment horizontal="right" vertical="top"/>
    </xf>
    <xf numFmtId="0" fontId="2" fillId="2" borderId="65" xfId="1686" applyFont="1" applyFill="1" applyBorder="1" applyAlignment="1">
      <alignment horizontal="left" vertical="top" wrapText="1"/>
    </xf>
    <xf numFmtId="3" fontId="2" fillId="2" borderId="66" xfId="1693" applyNumberFormat="1" applyFont="1" applyFill="1" applyBorder="1" applyAlignment="1">
      <alignment horizontal="right" vertical="top"/>
    </xf>
    <xf numFmtId="3" fontId="2" fillId="2" borderId="67" xfId="1694" applyNumberFormat="1" applyFont="1" applyFill="1" applyBorder="1" applyAlignment="1">
      <alignment horizontal="right" vertical="top"/>
    </xf>
    <xf numFmtId="164" fontId="2" fillId="2" borderId="68" xfId="1695" applyNumberFormat="1" applyFont="1" applyFill="1" applyBorder="1" applyAlignment="1">
      <alignment horizontal="right" vertical="top"/>
    </xf>
    <xf numFmtId="0" fontId="2" fillId="2" borderId="65" xfId="1666" applyFont="1" applyFill="1" applyBorder="1" applyAlignment="1">
      <alignment horizontal="left" vertical="top" wrapText="1"/>
    </xf>
    <xf numFmtId="3" fontId="2" fillId="2" borderId="66" xfId="1673" applyNumberFormat="1" applyFont="1" applyFill="1" applyBorder="1" applyAlignment="1">
      <alignment horizontal="right" vertical="top"/>
    </xf>
    <xf numFmtId="3" fontId="2" fillId="2" borderId="67" xfId="1674" applyNumberFormat="1" applyFont="1" applyFill="1" applyBorder="1" applyAlignment="1">
      <alignment horizontal="right" vertical="top"/>
    </xf>
    <xf numFmtId="164" fontId="2" fillId="2" borderId="68" xfId="1675" applyNumberFormat="1" applyFont="1" applyFill="1" applyBorder="1" applyAlignment="1">
      <alignment horizontal="right" vertical="top"/>
    </xf>
    <xf numFmtId="0" fontId="2" fillId="2" borderId="65" xfId="1646" applyFont="1" applyFill="1" applyBorder="1" applyAlignment="1">
      <alignment horizontal="left" vertical="top" wrapText="1"/>
    </xf>
    <xf numFmtId="3" fontId="2" fillId="2" borderId="66" xfId="1653" applyNumberFormat="1" applyFont="1" applyFill="1" applyBorder="1" applyAlignment="1">
      <alignment horizontal="right" vertical="top"/>
    </xf>
    <xf numFmtId="3" fontId="2" fillId="2" borderId="67" xfId="1654" applyNumberFormat="1" applyFont="1" applyFill="1" applyBorder="1" applyAlignment="1">
      <alignment horizontal="right" vertical="top"/>
    </xf>
    <xf numFmtId="164" fontId="2" fillId="2" borderId="68" xfId="1655" applyNumberFormat="1" applyFont="1" applyFill="1" applyBorder="1" applyAlignment="1">
      <alignment horizontal="right" vertical="top"/>
    </xf>
    <xf numFmtId="0" fontId="2" fillId="2" borderId="65" xfId="1626" applyFont="1" applyFill="1" applyBorder="1" applyAlignment="1">
      <alignment horizontal="left" vertical="top" wrapText="1"/>
    </xf>
    <xf numFmtId="3" fontId="2" fillId="2" borderId="66" xfId="1633" applyNumberFormat="1" applyFont="1" applyFill="1" applyBorder="1" applyAlignment="1">
      <alignment horizontal="right" vertical="top"/>
    </xf>
    <xf numFmtId="3" fontId="2" fillId="2" borderId="67" xfId="1634" applyNumberFormat="1" applyFont="1" applyFill="1" applyBorder="1" applyAlignment="1">
      <alignment horizontal="right" vertical="top"/>
    </xf>
    <xf numFmtId="164" fontId="2" fillId="2" borderId="68" xfId="1635" applyNumberFormat="1" applyFont="1" applyFill="1" applyBorder="1" applyAlignment="1">
      <alignment horizontal="right" vertical="top"/>
    </xf>
    <xf numFmtId="2" fontId="0" fillId="0" borderId="2" xfId="0" applyNumberFormat="1" applyBorder="1"/>
    <xf numFmtId="2" fontId="0" fillId="0" borderId="3" xfId="0" applyNumberFormat="1" applyBorder="1"/>
    <xf numFmtId="2" fontId="2" fillId="2" borderId="44" xfId="1627" applyNumberFormat="1" applyFont="1" applyFill="1" applyBorder="1" applyAlignment="1">
      <alignment horizontal="right" vertical="top"/>
    </xf>
    <xf numFmtId="2" fontId="2" fillId="2" borderId="45" xfId="1628" applyNumberFormat="1" applyFont="1" applyFill="1" applyBorder="1" applyAlignment="1">
      <alignment horizontal="right" vertical="top"/>
    </xf>
    <xf numFmtId="2" fontId="2" fillId="2" borderId="13" xfId="1630" applyNumberFormat="1" applyFont="1" applyFill="1" applyBorder="1" applyAlignment="1">
      <alignment horizontal="right" vertical="top"/>
    </xf>
    <xf numFmtId="2" fontId="2" fillId="2" borderId="14" xfId="1631" applyNumberFormat="1" applyFont="1" applyFill="1" applyBorder="1" applyAlignment="1">
      <alignment horizontal="right" vertical="top"/>
    </xf>
    <xf numFmtId="2" fontId="2" fillId="2" borderId="66" xfId="1633" applyNumberFormat="1" applyFont="1" applyFill="1" applyBorder="1" applyAlignment="1">
      <alignment horizontal="right" vertical="top"/>
    </xf>
    <xf numFmtId="2" fontId="2" fillId="2" borderId="67" xfId="1634" applyNumberFormat="1" applyFont="1" applyFill="1" applyBorder="1" applyAlignment="1">
      <alignment horizontal="right" vertical="top"/>
    </xf>
    <xf numFmtId="4" fontId="2" fillId="2" borderId="10" xfId="1627" applyNumberFormat="1" applyFont="1" applyFill="1" applyBorder="1" applyAlignment="1">
      <alignment horizontal="right" vertical="top"/>
    </xf>
    <xf numFmtId="4" fontId="2" fillId="2" borderId="11" xfId="1628" applyNumberFormat="1" applyFont="1" applyFill="1" applyBorder="1" applyAlignment="1">
      <alignment horizontal="right" vertical="top"/>
    </xf>
    <xf numFmtId="4" fontId="2" fillId="2" borderId="66" xfId="1633" applyNumberFormat="1" applyFont="1" applyFill="1" applyBorder="1" applyAlignment="1">
      <alignment horizontal="right" vertical="top"/>
    </xf>
    <xf numFmtId="4" fontId="2" fillId="2" borderId="67" xfId="1634" applyNumberFormat="1" applyFont="1" applyFill="1" applyBorder="1" applyAlignment="1">
      <alignment horizontal="right" vertical="top"/>
    </xf>
    <xf numFmtId="0" fontId="2" fillId="2" borderId="65" xfId="1606" applyFont="1" applyFill="1" applyBorder="1" applyAlignment="1">
      <alignment horizontal="left" vertical="top" wrapText="1"/>
    </xf>
    <xf numFmtId="3" fontId="2" fillId="2" borderId="66" xfId="1613" applyNumberFormat="1" applyFont="1" applyFill="1" applyBorder="1" applyAlignment="1">
      <alignment horizontal="right" vertical="top"/>
    </xf>
    <xf numFmtId="3" fontId="2" fillId="2" borderId="67" xfId="1614" applyNumberFormat="1" applyFont="1" applyFill="1" applyBorder="1" applyAlignment="1">
      <alignment horizontal="right" vertical="top"/>
    </xf>
    <xf numFmtId="164" fontId="2" fillId="2" borderId="68" xfId="1615" applyNumberFormat="1" applyFont="1" applyFill="1" applyBorder="1" applyAlignment="1">
      <alignment horizontal="right" vertical="top"/>
    </xf>
    <xf numFmtId="0" fontId="2" fillId="2" borderId="65" xfId="1586" applyFont="1" applyFill="1" applyBorder="1" applyAlignment="1">
      <alignment horizontal="left" vertical="top" wrapText="1"/>
    </xf>
    <xf numFmtId="3" fontId="2" fillId="2" borderId="66" xfId="1593" applyNumberFormat="1" applyFont="1" applyFill="1" applyBorder="1" applyAlignment="1">
      <alignment horizontal="right" vertical="top"/>
    </xf>
    <xf numFmtId="3" fontId="2" fillId="2" borderId="67" xfId="1594" applyNumberFormat="1" applyFont="1" applyFill="1" applyBorder="1" applyAlignment="1">
      <alignment horizontal="right" vertical="top"/>
    </xf>
    <xf numFmtId="164" fontId="2" fillId="2" borderId="68" xfId="1595" applyNumberFormat="1" applyFont="1" applyFill="1" applyBorder="1" applyAlignment="1">
      <alignment horizontal="right" vertical="top"/>
    </xf>
    <xf numFmtId="0" fontId="2" fillId="2" borderId="65" xfId="1566" applyFont="1" applyFill="1" applyBorder="1" applyAlignment="1">
      <alignment horizontal="left" vertical="top" wrapText="1"/>
    </xf>
    <xf numFmtId="3" fontId="2" fillId="2" borderId="66" xfId="1573" applyNumberFormat="1" applyFont="1" applyFill="1" applyBorder="1" applyAlignment="1">
      <alignment horizontal="right" vertical="top"/>
    </xf>
    <xf numFmtId="3" fontId="2" fillId="2" borderId="67" xfId="1574" applyNumberFormat="1" applyFont="1" applyFill="1" applyBorder="1" applyAlignment="1">
      <alignment horizontal="right" vertical="top"/>
    </xf>
    <xf numFmtId="164" fontId="2" fillId="2" borderId="68" xfId="1575" applyNumberFormat="1" applyFont="1" applyFill="1" applyBorder="1" applyAlignment="1">
      <alignment horizontal="right" vertical="top"/>
    </xf>
    <xf numFmtId="0" fontId="2" fillId="2" borderId="65" xfId="1546" applyFont="1" applyFill="1" applyBorder="1" applyAlignment="1">
      <alignment horizontal="left" vertical="top" wrapText="1"/>
    </xf>
    <xf numFmtId="3" fontId="2" fillId="2" borderId="66" xfId="1553" applyNumberFormat="1" applyFont="1" applyFill="1" applyBorder="1" applyAlignment="1">
      <alignment horizontal="right" vertical="top"/>
    </xf>
    <xf numFmtId="3" fontId="2" fillId="2" borderId="67" xfId="1554" applyNumberFormat="1" applyFont="1" applyFill="1" applyBorder="1" applyAlignment="1">
      <alignment horizontal="right" vertical="top"/>
    </xf>
    <xf numFmtId="164" fontId="2" fillId="2" borderId="68" xfId="1555" applyNumberFormat="1" applyFont="1" applyFill="1" applyBorder="1" applyAlignment="1">
      <alignment horizontal="right" vertical="top"/>
    </xf>
    <xf numFmtId="0" fontId="2" fillId="2" borderId="65" xfId="1526" applyFont="1" applyFill="1" applyBorder="1" applyAlignment="1">
      <alignment horizontal="left" vertical="top" wrapText="1"/>
    </xf>
    <xf numFmtId="3" fontId="2" fillId="2" borderId="66" xfId="1533" applyNumberFormat="1" applyFont="1" applyFill="1" applyBorder="1" applyAlignment="1">
      <alignment horizontal="right" vertical="top"/>
    </xf>
    <xf numFmtId="3" fontId="2" fillId="2" borderId="67" xfId="1534" applyNumberFormat="1" applyFont="1" applyFill="1" applyBorder="1" applyAlignment="1">
      <alignment horizontal="right" vertical="top"/>
    </xf>
    <xf numFmtId="164" fontId="2" fillId="2" borderId="68" xfId="1535" applyNumberFormat="1" applyFont="1" applyFill="1" applyBorder="1" applyAlignment="1">
      <alignment horizontal="right" vertical="top"/>
    </xf>
    <xf numFmtId="0" fontId="2" fillId="2" borderId="65" xfId="1506" applyFont="1" applyFill="1" applyBorder="1" applyAlignment="1">
      <alignment horizontal="left" vertical="top" wrapText="1"/>
    </xf>
    <xf numFmtId="3" fontId="2" fillId="2" borderId="66" xfId="1513" applyNumberFormat="1" applyFont="1" applyFill="1" applyBorder="1" applyAlignment="1">
      <alignment horizontal="right" vertical="top"/>
    </xf>
    <xf numFmtId="3" fontId="2" fillId="2" borderId="67" xfId="1514" applyNumberFormat="1" applyFont="1" applyFill="1" applyBorder="1" applyAlignment="1">
      <alignment horizontal="right" vertical="top"/>
    </xf>
    <xf numFmtId="164" fontId="2" fillId="2" borderId="68" xfId="1515" applyNumberFormat="1" applyFont="1" applyFill="1" applyBorder="1" applyAlignment="1">
      <alignment horizontal="right" vertical="top"/>
    </xf>
    <xf numFmtId="0" fontId="2" fillId="2" borderId="65" xfId="1486" applyFont="1" applyFill="1" applyBorder="1" applyAlignment="1">
      <alignment horizontal="left" vertical="top" wrapText="1"/>
    </xf>
    <xf numFmtId="3" fontId="2" fillId="2" borderId="66" xfId="1493" applyNumberFormat="1" applyFont="1" applyFill="1" applyBorder="1" applyAlignment="1">
      <alignment horizontal="right" vertical="top"/>
    </xf>
    <xf numFmtId="3" fontId="2" fillId="2" borderId="67" xfId="1494" applyNumberFormat="1" applyFont="1" applyFill="1" applyBorder="1" applyAlignment="1">
      <alignment horizontal="right" vertical="top"/>
    </xf>
    <xf numFmtId="164" fontId="2" fillId="2" borderId="68" xfId="1495" applyNumberFormat="1" applyFont="1" applyFill="1" applyBorder="1" applyAlignment="1">
      <alignment horizontal="right" vertical="top"/>
    </xf>
    <xf numFmtId="0" fontId="2" fillId="2" borderId="69" xfId="1463" applyFont="1" applyFill="1" applyBorder="1" applyAlignment="1">
      <alignment horizontal="left" vertical="top" wrapText="1"/>
    </xf>
    <xf numFmtId="164" fontId="2" fillId="2" borderId="66" xfId="1473" applyNumberFormat="1" applyFont="1" applyFill="1" applyBorder="1" applyAlignment="1">
      <alignment horizontal="right" vertical="top"/>
    </xf>
    <xf numFmtId="164" fontId="2" fillId="2" borderId="67" xfId="1474" applyNumberFormat="1" applyFont="1" applyFill="1" applyBorder="1" applyAlignment="1">
      <alignment horizontal="right" vertical="top"/>
    </xf>
    <xf numFmtId="164" fontId="2" fillId="2" borderId="68" xfId="1475" applyNumberFormat="1" applyFont="1" applyFill="1" applyBorder="1" applyAlignment="1">
      <alignment horizontal="right" vertical="top"/>
    </xf>
    <xf numFmtId="165" fontId="14" fillId="2" borderId="30" xfId="1777" applyNumberFormat="1" applyFont="1" applyBorder="1" applyAlignment="1">
      <alignment horizontal="center"/>
    </xf>
    <xf numFmtId="165" fontId="14" fillId="2" borderId="70" xfId="1777" applyNumberFormat="1" applyFont="1" applyBorder="1" applyAlignment="1">
      <alignment horizontal="center"/>
    </xf>
    <xf numFmtId="0" fontId="14" fillId="2" borderId="71" xfId="1777" applyFont="1" applyBorder="1"/>
    <xf numFmtId="0" fontId="14" fillId="2" borderId="70" xfId="1777" applyFont="1" applyBorder="1"/>
    <xf numFmtId="1" fontId="14" fillId="2" borderId="70" xfId="1777" applyNumberFormat="1" applyFont="1" applyBorder="1" applyAlignment="1">
      <alignment horizontal="center"/>
    </xf>
    <xf numFmtId="0" fontId="14" fillId="2" borderId="36" xfId="1777" applyFont="1" applyBorder="1" applyAlignment="1">
      <alignment horizontal="right"/>
    </xf>
    <xf numFmtId="0" fontId="14" fillId="2" borderId="37" xfId="1777" applyFont="1" applyBorder="1" applyAlignment="1">
      <alignment horizontal="right"/>
    </xf>
    <xf numFmtId="0" fontId="14" fillId="2" borderId="71" xfId="1777" applyFont="1" applyBorder="1" applyAlignment="1">
      <alignment horizontal="right"/>
    </xf>
    <xf numFmtId="0" fontId="17" fillId="2" borderId="36" xfId="1451" applyFont="1" applyFill="1" applyBorder="1" applyAlignment="1">
      <alignment horizontal="center" vertical="center" wrapText="1"/>
    </xf>
    <xf numFmtId="0" fontId="13" fillId="0" borderId="36" xfId="0" applyFont="1" applyBorder="1"/>
    <xf numFmtId="164" fontId="2" fillId="2" borderId="68" xfId="1712" applyNumberFormat="1" applyFont="1" applyFill="1" applyBorder="1" applyAlignment="1">
      <alignment horizontal="right" vertical="top"/>
    </xf>
    <xf numFmtId="0" fontId="21" fillId="2" borderId="1" xfId="1777" applyFont="1" applyFill="1" applyBorder="1" applyAlignment="1">
      <alignment horizontal="center" vertical="center"/>
    </xf>
    <xf numFmtId="165" fontId="13" fillId="2" borderId="1" xfId="1777" applyNumberFormat="1" applyFont="1" applyAlignment="1">
      <alignment horizontal="center"/>
    </xf>
    <xf numFmtId="0" fontId="21" fillId="2" borderId="1" xfId="1777" applyFont="1" applyFill="1" applyBorder="1" applyAlignment="1">
      <alignment horizontal="center" vertical="center" wrapText="1"/>
    </xf>
    <xf numFmtId="0" fontId="15" fillId="2" borderId="22" xfId="1777" applyFont="1" applyBorder="1" applyAlignment="1">
      <alignment horizontal="center" vertical="center" wrapText="1"/>
    </xf>
    <xf numFmtId="0" fontId="14" fillId="2" borderId="1" xfId="1777" applyFont="1" applyAlignment="1">
      <alignment horizontal="right"/>
    </xf>
    <xf numFmtId="165" fontId="14" fillId="2" borderId="1" xfId="1777" applyNumberFormat="1" applyFont="1" applyAlignment="1">
      <alignment horizontal="center"/>
    </xf>
    <xf numFmtId="0" fontId="15" fillId="2" borderId="76" xfId="1777" applyFont="1" applyFill="1" applyBorder="1" applyAlignment="1">
      <alignment horizontal="center" vertical="center" wrapText="1"/>
    </xf>
    <xf numFmtId="0" fontId="15" fillId="2" borderId="77" xfId="1777" applyFont="1" applyFill="1" applyBorder="1" applyAlignment="1">
      <alignment horizontal="center" vertical="center" wrapText="1"/>
    </xf>
    <xf numFmtId="0" fontId="15" fillId="2" borderId="24" xfId="1777" applyFont="1" applyFill="1" applyBorder="1" applyAlignment="1">
      <alignment horizontal="center" vertical="center"/>
    </xf>
    <xf numFmtId="0" fontId="14" fillId="2" borderId="78" xfId="1777" applyFont="1" applyBorder="1" applyAlignment="1">
      <alignment horizontal="right"/>
    </xf>
    <xf numFmtId="0" fontId="14" fillId="2" borderId="78" xfId="1777" applyFont="1" applyBorder="1"/>
    <xf numFmtId="165" fontId="14" fillId="2" borderId="78" xfId="1777" applyNumberFormat="1" applyFont="1" applyBorder="1" applyAlignment="1">
      <alignment horizontal="center"/>
    </xf>
    <xf numFmtId="165" fontId="15" fillId="2" borderId="36" xfId="1777" applyNumberFormat="1" applyFont="1" applyBorder="1" applyAlignment="1">
      <alignment horizontal="center" vertical="center"/>
    </xf>
    <xf numFmtId="165" fontId="15" fillId="2" borderId="37" xfId="1777" applyNumberFormat="1" applyFont="1" applyBorder="1" applyAlignment="1">
      <alignment horizontal="center" vertical="center"/>
    </xf>
    <xf numFmtId="165" fontId="15" fillId="2" borderId="71" xfId="1777" applyNumberFormat="1" applyFont="1" applyBorder="1" applyAlignment="1">
      <alignment horizontal="center" vertical="center"/>
    </xf>
    <xf numFmtId="0" fontId="14" fillId="2" borderId="30" xfId="1777" applyFont="1" applyBorder="1" applyAlignment="1">
      <alignment horizontal="right"/>
    </xf>
    <xf numFmtId="165" fontId="14" fillId="2" borderId="79" xfId="1777" applyNumberFormat="1" applyFont="1" applyBorder="1" applyAlignment="1">
      <alignment horizontal="center"/>
    </xf>
    <xf numFmtId="0" fontId="15" fillId="2" borderId="23" xfId="1777" applyFont="1" applyFill="1" applyBorder="1" applyAlignment="1">
      <alignment horizontal="center" vertical="center"/>
    </xf>
    <xf numFmtId="0" fontId="15" fillId="2" borderId="22" xfId="1777" applyFont="1" applyFill="1" applyBorder="1" applyAlignment="1">
      <alignment horizontal="center" vertical="center"/>
    </xf>
    <xf numFmtId="0" fontId="15" fillId="2" borderId="80" xfId="1777" applyFont="1" applyFill="1" applyBorder="1" applyAlignment="1">
      <alignment horizontal="center" vertical="center" wrapText="1"/>
    </xf>
    <xf numFmtId="0" fontId="14" fillId="2" borderId="81" xfId="1777" applyFont="1" applyBorder="1" applyAlignment="1">
      <alignment horizontal="right"/>
    </xf>
    <xf numFmtId="0" fontId="14" fillId="2" borderId="81" xfId="1777" applyFont="1" applyBorder="1"/>
    <xf numFmtId="165" fontId="14" fillId="2" borderId="81" xfId="1777" applyNumberFormat="1" applyFont="1" applyBorder="1" applyAlignment="1">
      <alignment horizontal="center"/>
    </xf>
    <xf numFmtId="165" fontId="14" fillId="2" borderId="82" xfId="1777" applyNumberFormat="1" applyFont="1" applyBorder="1" applyAlignment="1">
      <alignment horizontal="center"/>
    </xf>
    <xf numFmtId="0" fontId="15" fillId="2" borderId="26" xfId="1777" applyFont="1" applyFill="1" applyBorder="1" applyAlignment="1">
      <alignment horizontal="center" vertical="center" wrapText="1"/>
    </xf>
    <xf numFmtId="165" fontId="15" fillId="2" borderId="82" xfId="1777" applyNumberFormat="1" applyFont="1" applyBorder="1" applyAlignment="1">
      <alignment horizontal="center" vertical="center"/>
    </xf>
    <xf numFmtId="1" fontId="14" fillId="2" borderId="79" xfId="1777" applyNumberFormat="1" applyFont="1" applyBorder="1" applyAlignment="1">
      <alignment horizontal="center"/>
    </xf>
    <xf numFmtId="0" fontId="15" fillId="2" borderId="83" xfId="1777" applyFont="1" applyFill="1" applyBorder="1" applyAlignment="1">
      <alignment horizontal="center" vertical="center" wrapText="1"/>
    </xf>
    <xf numFmtId="0" fontId="11" fillId="3" borderId="1" xfId="1777" applyFont="1" applyFill="1" applyAlignment="1">
      <alignment horizontal="center" vertical="center" wrapText="1"/>
    </xf>
    <xf numFmtId="0" fontId="15" fillId="2" borderId="35" xfId="1780" applyFont="1" applyBorder="1" applyAlignment="1">
      <alignment horizontal="center" vertical="center" wrapText="1"/>
    </xf>
    <xf numFmtId="0" fontId="15" fillId="2" borderId="29" xfId="1780" applyFont="1" applyBorder="1" applyAlignment="1">
      <alignment horizontal="center" vertical="center" wrapText="1"/>
    </xf>
    <xf numFmtId="0" fontId="15" fillId="2" borderId="29" xfId="1780" applyFont="1" applyBorder="1" applyAlignment="1">
      <alignment horizontal="center" vertical="center"/>
    </xf>
    <xf numFmtId="0" fontId="15" fillId="2" borderId="32" xfId="1780" applyFont="1" applyBorder="1" applyAlignment="1">
      <alignment horizontal="center" vertical="center"/>
    </xf>
    <xf numFmtId="0" fontId="15" fillId="2" borderId="35" xfId="1780" applyFont="1" applyBorder="1" applyAlignment="1">
      <alignment horizontal="center" vertical="center"/>
    </xf>
    <xf numFmtId="0" fontId="15" fillId="2" borderId="35" xfId="1777" applyFont="1" applyBorder="1" applyAlignment="1">
      <alignment horizontal="center" vertical="center" wrapText="1"/>
    </xf>
    <xf numFmtId="0" fontId="15" fillId="2" borderId="32" xfId="1777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15" fillId="2" borderId="56" xfId="1777" applyFont="1" applyFill="1" applyBorder="1" applyAlignment="1">
      <alignment horizontal="center" vertical="center" wrapText="1"/>
    </xf>
    <xf numFmtId="0" fontId="15" fillId="2" borderId="76" xfId="1777" applyFont="1" applyFill="1" applyBorder="1" applyAlignment="1">
      <alignment horizontal="center" vertical="center" wrapText="1"/>
    </xf>
    <xf numFmtId="0" fontId="15" fillId="2" borderId="36" xfId="1777" applyFont="1" applyFill="1" applyBorder="1" applyAlignment="1">
      <alignment horizontal="center" vertical="center"/>
    </xf>
    <xf numFmtId="0" fontId="15" fillId="2" borderId="1" xfId="1777" applyFont="1" applyFill="1" applyBorder="1" applyAlignment="1">
      <alignment horizontal="center" vertical="center"/>
    </xf>
    <xf numFmtId="0" fontId="16" fillId="2" borderId="1" xfId="1777" applyFont="1" applyFill="1" applyBorder="1" applyAlignment="1">
      <alignment horizontal="center" vertical="center"/>
    </xf>
    <xf numFmtId="0" fontId="16" fillId="2" borderId="33" xfId="1777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wrapText="1"/>
    </xf>
    <xf numFmtId="0" fontId="17" fillId="2" borderId="1" xfId="1451" applyFont="1" applyFill="1" applyBorder="1" applyAlignment="1">
      <alignment horizontal="center" vertical="center" wrapText="1"/>
    </xf>
    <xf numFmtId="0" fontId="2" fillId="2" borderId="72" xfId="1458" applyFont="1" applyFill="1" applyBorder="1" applyAlignment="1">
      <alignment horizontal="left" vertical="top" wrapText="1"/>
    </xf>
    <xf numFmtId="0" fontId="2" fillId="2" borderId="36" xfId="1459" applyFont="1" applyFill="1" applyBorder="1" applyAlignment="1">
      <alignment horizontal="left" vertical="top" wrapText="1"/>
    </xf>
    <xf numFmtId="0" fontId="2" fillId="2" borderId="73" xfId="1459" applyFont="1" applyFill="1" applyBorder="1" applyAlignment="1">
      <alignment horizontal="left" vertical="top" wrapText="1"/>
    </xf>
    <xf numFmtId="0" fontId="2" fillId="2" borderId="75" xfId="1462" applyFont="1" applyFill="1" applyBorder="1" applyAlignment="1">
      <alignment horizontal="left" vertical="top" wrapText="1"/>
    </xf>
    <xf numFmtId="0" fontId="17" fillId="2" borderId="22" xfId="1451" applyFont="1" applyFill="1" applyBorder="1" applyAlignment="1">
      <alignment horizontal="center" vertical="center" wrapText="1"/>
    </xf>
    <xf numFmtId="0" fontId="17" fillId="2" borderId="24" xfId="1451" applyFont="1" applyFill="1" applyBorder="1" applyAlignment="1">
      <alignment horizontal="center" vertical="center" wrapText="1"/>
    </xf>
    <xf numFmtId="0" fontId="17" fillId="2" borderId="23" xfId="1451" applyFont="1" applyFill="1" applyBorder="1" applyAlignment="1">
      <alignment horizontal="center" vertical="center" wrapText="1"/>
    </xf>
    <xf numFmtId="0" fontId="2" fillId="2" borderId="1" xfId="1476" applyFont="1" applyFill="1" applyBorder="1" applyAlignment="1">
      <alignment horizontal="left" vertical="top" wrapText="1"/>
    </xf>
    <xf numFmtId="0" fontId="2" fillId="2" borderId="74" xfId="1459" applyFont="1" applyFill="1" applyBorder="1" applyAlignment="1">
      <alignment horizontal="left" vertical="top" wrapText="1"/>
    </xf>
    <xf numFmtId="0" fontId="17" fillId="2" borderId="1" xfId="1477" applyFont="1" applyFill="1" applyBorder="1" applyAlignment="1">
      <alignment horizontal="center" vertical="center" wrapText="1"/>
    </xf>
    <xf numFmtId="0" fontId="17" fillId="2" borderId="30" xfId="1477" applyFont="1" applyFill="1" applyBorder="1" applyAlignment="1">
      <alignment horizontal="center" vertical="center" wrapText="1"/>
    </xf>
    <xf numFmtId="0" fontId="2" fillId="2" borderId="1" xfId="1516" applyFont="1" applyFill="1" applyBorder="1" applyAlignment="1">
      <alignment horizontal="left" vertical="top" wrapText="1"/>
    </xf>
    <xf numFmtId="0" fontId="1" fillId="2" borderId="1" xfId="1497" applyFont="1" applyFill="1" applyBorder="1" applyAlignment="1">
      <alignment horizontal="center" vertical="center" wrapText="1"/>
    </xf>
    <xf numFmtId="0" fontId="2" fillId="2" borderId="1" xfId="1536" applyFont="1" applyFill="1" applyBorder="1" applyAlignment="1">
      <alignment horizontal="left" vertical="top" wrapText="1"/>
    </xf>
    <xf numFmtId="0" fontId="2" fillId="2" borderId="1" xfId="1556" applyFont="1" applyFill="1" applyBorder="1" applyAlignment="1">
      <alignment horizontal="left" vertical="top" wrapText="1"/>
    </xf>
    <xf numFmtId="0" fontId="17" fillId="2" borderId="30" xfId="1537" applyFont="1" applyFill="1" applyBorder="1" applyAlignment="1">
      <alignment horizontal="center" vertical="center" wrapText="1"/>
    </xf>
    <xf numFmtId="0" fontId="15" fillId="2" borderId="36" xfId="1777" applyFont="1" applyFill="1" applyBorder="1" applyAlignment="1">
      <alignment horizontal="center" vertical="center" wrapText="1"/>
    </xf>
    <xf numFmtId="0" fontId="15" fillId="2" borderId="1" xfId="1777" applyFont="1" applyFill="1" applyBorder="1" applyAlignment="1">
      <alignment horizontal="center" vertical="center" wrapText="1"/>
    </xf>
    <xf numFmtId="0" fontId="15" fillId="2" borderId="33" xfId="1777" applyFont="1" applyFill="1" applyBorder="1" applyAlignment="1">
      <alignment horizontal="center" vertical="center" wrapText="1"/>
    </xf>
    <xf numFmtId="0" fontId="20" fillId="2" borderId="30" xfId="1777" applyFont="1" applyBorder="1" applyAlignment="1">
      <alignment horizontal="center" wrapText="1"/>
    </xf>
    <xf numFmtId="0" fontId="20" fillId="2" borderId="30" xfId="1777" applyFont="1" applyBorder="1" applyAlignment="1">
      <alignment horizontal="center"/>
    </xf>
    <xf numFmtId="0" fontId="2" fillId="2" borderId="1" xfId="1576" applyFont="1" applyFill="1" applyBorder="1" applyAlignment="1">
      <alignment horizontal="left" vertical="top" wrapText="1"/>
    </xf>
    <xf numFmtId="0" fontId="2" fillId="2" borderId="1" xfId="1596" applyFont="1" applyFill="1" applyBorder="1" applyAlignment="1">
      <alignment horizontal="left" vertical="top" wrapText="1"/>
    </xf>
    <xf numFmtId="0" fontId="2" fillId="2" borderId="1" xfId="1616" applyFont="1" applyFill="1" applyBorder="1" applyAlignment="1">
      <alignment horizontal="left" vertical="top" wrapText="1"/>
    </xf>
    <xf numFmtId="0" fontId="2" fillId="2" borderId="1" xfId="1636" applyFont="1" applyFill="1" applyBorder="1" applyAlignment="1">
      <alignment horizontal="left" vertical="top" wrapText="1"/>
    </xf>
    <xf numFmtId="0" fontId="2" fillId="2" borderId="1" xfId="1656" applyFont="1" applyFill="1" applyBorder="1" applyAlignment="1">
      <alignment horizontal="left" vertical="top" wrapText="1"/>
    </xf>
    <xf numFmtId="0" fontId="2" fillId="2" borderId="1" xfId="1676" applyFont="1" applyFill="1" applyBorder="1" applyAlignment="1">
      <alignment horizontal="left" vertical="top" wrapText="1"/>
    </xf>
    <xf numFmtId="0" fontId="2" fillId="2" borderId="1" xfId="1696" applyFont="1" applyFill="1" applyBorder="1" applyAlignment="1">
      <alignment horizontal="left" vertical="top" wrapText="1"/>
    </xf>
    <xf numFmtId="0" fontId="15" fillId="2" borderId="25" xfId="1777" applyFont="1" applyFill="1" applyBorder="1" applyAlignment="1">
      <alignment horizontal="center" vertical="center" wrapText="1"/>
    </xf>
    <xf numFmtId="0" fontId="15" fillId="2" borderId="26" xfId="1777" applyFont="1" applyFill="1" applyBorder="1" applyAlignment="1">
      <alignment horizontal="center" vertical="center" wrapText="1"/>
    </xf>
    <xf numFmtId="0" fontId="15" fillId="2" borderId="35" xfId="1777" applyFont="1" applyFill="1" applyBorder="1" applyAlignment="1">
      <alignment horizontal="center" vertical="center" wrapText="1"/>
    </xf>
    <xf numFmtId="0" fontId="15" fillId="2" borderId="29" xfId="1777" applyFont="1" applyFill="1" applyBorder="1" applyAlignment="1">
      <alignment horizontal="center" vertical="center" wrapText="1"/>
    </xf>
    <xf numFmtId="0" fontId="15" fillId="2" borderId="32" xfId="1777" applyFont="1" applyFill="1" applyBorder="1" applyAlignment="1">
      <alignment horizontal="center" vertical="center" wrapText="1"/>
    </xf>
    <xf numFmtId="0" fontId="20" fillId="2" borderId="1" xfId="1777" applyFont="1" applyBorder="1" applyAlignment="1">
      <alignment horizontal="center"/>
    </xf>
    <xf numFmtId="0" fontId="2" fillId="2" borderId="1" xfId="1716" applyFont="1" applyFill="1" applyBorder="1" applyAlignment="1">
      <alignment horizontal="left" vertical="top" wrapText="1"/>
    </xf>
    <xf numFmtId="0" fontId="2" fillId="2" borderId="1" xfId="1736" applyFont="1" applyFill="1" applyBorder="1" applyAlignment="1">
      <alignment horizontal="left" vertical="top" wrapText="1"/>
    </xf>
    <xf numFmtId="0" fontId="2" fillId="2" borderId="1" xfId="1756" applyFont="1" applyFill="1" applyBorder="1" applyAlignment="1">
      <alignment horizontal="left" vertical="top" wrapText="1"/>
    </xf>
    <xf numFmtId="0" fontId="2" fillId="2" borderId="1" xfId="1776" applyFont="1" applyFill="1" applyBorder="1" applyAlignment="1">
      <alignment horizontal="left" vertical="top" wrapText="1"/>
    </xf>
    <xf numFmtId="0" fontId="15" fillId="2" borderId="57" xfId="1777" applyFont="1" applyBorder="1" applyAlignment="1">
      <alignment horizontal="center" vertical="center" wrapText="1"/>
    </xf>
    <xf numFmtId="0" fontId="15" fillId="2" borderId="58" xfId="1777" applyFont="1" applyBorder="1" applyAlignment="1">
      <alignment horizontal="center" vertical="center" wrapText="1"/>
    </xf>
    <xf numFmtId="0" fontId="15" fillId="2" borderId="22" xfId="1777" applyFont="1" applyBorder="1" applyAlignment="1">
      <alignment horizontal="center" vertical="center"/>
    </xf>
    <xf numFmtId="0" fontId="15" fillId="2" borderId="24" xfId="1777" applyFont="1" applyBorder="1" applyAlignment="1">
      <alignment horizontal="center" vertical="center"/>
    </xf>
    <xf numFmtId="0" fontId="16" fillId="2" borderId="24" xfId="1777" applyFont="1" applyBorder="1" applyAlignment="1">
      <alignment horizontal="center" vertical="center"/>
    </xf>
    <xf numFmtId="0" fontId="16" fillId="2" borderId="23" xfId="1777" applyFont="1" applyBorder="1" applyAlignment="1">
      <alignment horizontal="center" vertical="center"/>
    </xf>
    <xf numFmtId="0" fontId="15" fillId="2" borderId="22" xfId="1777" applyFont="1" applyBorder="1" applyAlignment="1">
      <alignment horizontal="center" vertical="center" wrapText="1"/>
    </xf>
    <xf numFmtId="0" fontId="15" fillId="2" borderId="23" xfId="1777" applyFont="1" applyBorder="1" applyAlignment="1">
      <alignment horizontal="center" vertical="center" wrapText="1"/>
    </xf>
    <xf numFmtId="0" fontId="15" fillId="2" borderId="30" xfId="1780" applyFont="1" applyBorder="1" applyAlignment="1">
      <alignment horizontal="center" wrapText="1"/>
    </xf>
    <xf numFmtId="0" fontId="15" fillId="2" borderId="30" xfId="1780" applyFont="1" applyBorder="1" applyAlignment="1">
      <alignment horizontal="center"/>
    </xf>
  </cellXfs>
  <cellStyles count="1782">
    <cellStyle name="Hipervínculo" xfId="1781" builtinId="8"/>
    <cellStyle name="Hipervínculo 2" xfId="1778"/>
    <cellStyle name="Hipervínculo 3" xfId="1779"/>
    <cellStyle name="Normal" xfId="0" builtinId="0"/>
    <cellStyle name="Normal 2 2" xfId="1780"/>
    <cellStyle name="Normal 5" xfId="1777"/>
    <cellStyle name="style1693387870415" xfId="1"/>
    <cellStyle name="style1693387870509" xfId="2"/>
    <cellStyle name="style1693387870571" xfId="3"/>
    <cellStyle name="style1693387870618" xfId="4"/>
    <cellStyle name="style1693387870665" xfId="5"/>
    <cellStyle name="style1693387870712" xfId="6"/>
    <cellStyle name="style1693387870759" xfId="7"/>
    <cellStyle name="style1693387870805" xfId="8"/>
    <cellStyle name="style1693387870868" xfId="9"/>
    <cellStyle name="style1693387870930" xfId="10"/>
    <cellStyle name="style1693387870977" xfId="11"/>
    <cellStyle name="style1693387871024" xfId="12"/>
    <cellStyle name="style1693387871071" xfId="13"/>
    <cellStyle name="style1693387871118" xfId="14"/>
    <cellStyle name="style1693387871149" xfId="15"/>
    <cellStyle name="style1693387871196" xfId="16"/>
    <cellStyle name="style1693387871243" xfId="17"/>
    <cellStyle name="style1693387871290" xfId="18"/>
    <cellStyle name="style1693387871337" xfId="19"/>
    <cellStyle name="style1693387871383" xfId="20"/>
    <cellStyle name="style1693387886729" xfId="21"/>
    <cellStyle name="style1693387886760" xfId="22"/>
    <cellStyle name="style1693387886807" xfId="23"/>
    <cellStyle name="style1693387886854" xfId="24"/>
    <cellStyle name="style1693387886885" xfId="25"/>
    <cellStyle name="style1693387886932" xfId="26"/>
    <cellStyle name="style1693387886963" xfId="27"/>
    <cellStyle name="style1693387887010" xfId="28"/>
    <cellStyle name="style1693387887057" xfId="29"/>
    <cellStyle name="style1693387887104" xfId="30"/>
    <cellStyle name="style1693387887150" xfId="31"/>
    <cellStyle name="style1693387887182" xfId="32"/>
    <cellStyle name="style1693387887229" xfId="33"/>
    <cellStyle name="style1693387887275" xfId="34"/>
    <cellStyle name="style1693387887307" xfId="35"/>
    <cellStyle name="style1693387887338" xfId="36"/>
    <cellStyle name="style1693387887369" xfId="37"/>
    <cellStyle name="style1693387887416" xfId="38"/>
    <cellStyle name="style1693387887447" xfId="39"/>
    <cellStyle name="style1693387887479" xfId="40"/>
    <cellStyle name="style1693387905967" xfId="41"/>
    <cellStyle name="style1693387905998" xfId="42"/>
    <cellStyle name="style1693387906029" xfId="43"/>
    <cellStyle name="style1693387906061" xfId="44"/>
    <cellStyle name="style1693387906107" xfId="45"/>
    <cellStyle name="style1693387906139" xfId="46"/>
    <cellStyle name="style1693387906170" xfId="47"/>
    <cellStyle name="style1693387906201" xfId="48"/>
    <cellStyle name="style1693387906232" xfId="49"/>
    <cellStyle name="style1693387906279" xfId="50"/>
    <cellStyle name="style1693387906311" xfId="51"/>
    <cellStyle name="style1693387906357" xfId="52"/>
    <cellStyle name="style1693387906404" xfId="53"/>
    <cellStyle name="style1693387906436" xfId="54"/>
    <cellStyle name="style1693387906482" xfId="55"/>
    <cellStyle name="style1693387906514" xfId="56"/>
    <cellStyle name="style1693387906545" xfId="57"/>
    <cellStyle name="style1693387906576" xfId="58"/>
    <cellStyle name="style1693387906623" xfId="59"/>
    <cellStyle name="style1693387906685" xfId="60"/>
    <cellStyle name="style1693387906717" xfId="61"/>
    <cellStyle name="style1693387906748" xfId="62"/>
    <cellStyle name="style1693387906795" xfId="63"/>
    <cellStyle name="style1693387906826" xfId="64"/>
    <cellStyle name="style1693387906857" xfId="65"/>
    <cellStyle name="style1693387906904" xfId="66"/>
    <cellStyle name="style1693387907906" xfId="67"/>
    <cellStyle name="style1693387907953" xfId="68"/>
    <cellStyle name="style1693387907984" xfId="69"/>
    <cellStyle name="style1693387908031" xfId="70"/>
    <cellStyle name="style1693387908062" xfId="71"/>
    <cellStyle name="style1693387908094" xfId="72"/>
    <cellStyle name="style1693387908140" xfId="73"/>
    <cellStyle name="style1693387908172" xfId="74"/>
    <cellStyle name="style1693387908203" xfId="75"/>
    <cellStyle name="style1693387908234" xfId="76"/>
    <cellStyle name="style1693387908265" xfId="77"/>
    <cellStyle name="style1693387908312" xfId="78"/>
    <cellStyle name="style1693387908343" xfId="79"/>
    <cellStyle name="style1693387908375" xfId="80"/>
    <cellStyle name="style1693387908406" xfId="81"/>
    <cellStyle name="style1693387908437" xfId="82"/>
    <cellStyle name="style1693387908468" xfId="83"/>
    <cellStyle name="style1693387908500" xfId="84"/>
    <cellStyle name="style1693387908531" xfId="85"/>
    <cellStyle name="style1693387908562" xfId="86"/>
    <cellStyle name="style1693387909666" xfId="87"/>
    <cellStyle name="style1693387909713" xfId="88"/>
    <cellStyle name="style1693387909744" xfId="89"/>
    <cellStyle name="style1693387909775" xfId="90"/>
    <cellStyle name="style1693387909806" xfId="91"/>
    <cellStyle name="style1693387909838" xfId="92"/>
    <cellStyle name="style1693387909869" xfId="93"/>
    <cellStyle name="style1693387909900" xfId="94"/>
    <cellStyle name="style1693387909931" xfId="95"/>
    <cellStyle name="style1693387909963" xfId="96"/>
    <cellStyle name="style1693387909994" xfId="97"/>
    <cellStyle name="style1693387910041" xfId="98"/>
    <cellStyle name="style1693387910072" xfId="99"/>
    <cellStyle name="style1693387910103" xfId="100"/>
    <cellStyle name="style1693387910135" xfId="101"/>
    <cellStyle name="style1693387910166" xfId="102"/>
    <cellStyle name="style1693387910197" xfId="103"/>
    <cellStyle name="style1693387910244" xfId="104"/>
    <cellStyle name="style1693387910275" xfId="105"/>
    <cellStyle name="style1693387910322" xfId="106"/>
    <cellStyle name="style1693387911460" xfId="107"/>
    <cellStyle name="style1693387911491" xfId="108"/>
    <cellStyle name="style1693387911538" xfId="109"/>
    <cellStyle name="style1693387911569" xfId="110"/>
    <cellStyle name="style1693387911600" xfId="111"/>
    <cellStyle name="style1693387911631" xfId="112"/>
    <cellStyle name="style1693387911678" xfId="113"/>
    <cellStyle name="style1693387911709" xfId="114"/>
    <cellStyle name="style1693387911741" xfId="115"/>
    <cellStyle name="style1693387911772" xfId="116"/>
    <cellStyle name="style1693387911803" xfId="117"/>
    <cellStyle name="style1693387911834" xfId="118"/>
    <cellStyle name="style1693387911866" xfId="119"/>
    <cellStyle name="style1693387911897" xfId="120"/>
    <cellStyle name="style1693387911928" xfId="121"/>
    <cellStyle name="style1693387911959" xfId="122"/>
    <cellStyle name="style1693387911991" xfId="123"/>
    <cellStyle name="style1693387912022" xfId="124"/>
    <cellStyle name="style1693387912053" xfId="125"/>
    <cellStyle name="style1693387912100" xfId="126"/>
    <cellStyle name="style1693387913335" xfId="127"/>
    <cellStyle name="style1693387913366" xfId="128"/>
    <cellStyle name="style1693387913413" xfId="129"/>
    <cellStyle name="style1693387913444" xfId="130"/>
    <cellStyle name="style1693387913476" xfId="131"/>
    <cellStyle name="style1693387913523" xfId="132"/>
    <cellStyle name="style1693387913569" xfId="133"/>
    <cellStyle name="style1693387913601" xfId="134"/>
    <cellStyle name="style1693387913632" xfId="135"/>
    <cellStyle name="style1693387913679" xfId="136"/>
    <cellStyle name="style1693387913710" xfId="137"/>
    <cellStyle name="style1693387913741" xfId="138"/>
    <cellStyle name="style1693387913773" xfId="139"/>
    <cellStyle name="style1693387913804" xfId="140"/>
    <cellStyle name="style1693387913835" xfId="141"/>
    <cellStyle name="style1693387913866" xfId="142"/>
    <cellStyle name="style1693387913910" xfId="143"/>
    <cellStyle name="style1693387913951" xfId="144"/>
    <cellStyle name="style1693387913970" xfId="145"/>
    <cellStyle name="style1693387914017" xfId="146"/>
    <cellStyle name="style1693395730483" xfId="147"/>
    <cellStyle name="style1693395730514" xfId="148"/>
    <cellStyle name="style1693395730546" xfId="149"/>
    <cellStyle name="style1693395730577" xfId="150"/>
    <cellStyle name="style1693395730608" xfId="151"/>
    <cellStyle name="style1693395730639" xfId="152"/>
    <cellStyle name="style1693395730671" xfId="153"/>
    <cellStyle name="style1693395730702" xfId="154"/>
    <cellStyle name="style1693395730733" xfId="155"/>
    <cellStyle name="style1693395730764" xfId="156"/>
    <cellStyle name="style1693395730796" xfId="157"/>
    <cellStyle name="style1693395730827" xfId="158"/>
    <cellStyle name="style1693395730858" xfId="159"/>
    <cellStyle name="style1693395730889" xfId="160"/>
    <cellStyle name="style1693395730921" xfId="161"/>
    <cellStyle name="style1693395730952" xfId="162"/>
    <cellStyle name="style1693395730983" xfId="163"/>
    <cellStyle name="style1693395731014" xfId="164"/>
    <cellStyle name="style1693395731046" xfId="165"/>
    <cellStyle name="style1693395731092" xfId="166"/>
    <cellStyle name="style1693395731108" xfId="167"/>
    <cellStyle name="style1693395731139" xfId="168"/>
    <cellStyle name="style1693395731171" xfId="169"/>
    <cellStyle name="style1693395731217" xfId="170"/>
    <cellStyle name="style1693395731249" xfId="171"/>
    <cellStyle name="style1693395731280" xfId="172"/>
    <cellStyle name="style1693395732480" xfId="173"/>
    <cellStyle name="style1693395732527" xfId="174"/>
    <cellStyle name="style1693395732558" xfId="175"/>
    <cellStyle name="style1693395732589" xfId="176"/>
    <cellStyle name="style1693395732621" xfId="177"/>
    <cellStyle name="style1693395732652" xfId="178"/>
    <cellStyle name="style1693395732683" xfId="179"/>
    <cellStyle name="style1693395732714" xfId="180"/>
    <cellStyle name="style1693395732746" xfId="181"/>
    <cellStyle name="style1693395732777" xfId="182"/>
    <cellStyle name="style1693395732808" xfId="183"/>
    <cellStyle name="style1693395732839" xfId="184"/>
    <cellStyle name="style1693395732871" xfId="185"/>
    <cellStyle name="style1693395732902" xfId="186"/>
    <cellStyle name="style1693395732949" xfId="187"/>
    <cellStyle name="style1693395732980" xfId="188"/>
    <cellStyle name="style1693395733011" xfId="189"/>
    <cellStyle name="style1693395733027" xfId="190"/>
    <cellStyle name="style1693395733058" xfId="191"/>
    <cellStyle name="style1693395733089" xfId="192"/>
    <cellStyle name="style1693395734141" xfId="193"/>
    <cellStyle name="style1693395734188" xfId="194"/>
    <cellStyle name="style1693395734219" xfId="195"/>
    <cellStyle name="style1693395734251" xfId="196"/>
    <cellStyle name="style1693395734282" xfId="197"/>
    <cellStyle name="style1693395734313" xfId="198"/>
    <cellStyle name="style1693395734344" xfId="199"/>
    <cellStyle name="style1693395734376" xfId="200"/>
    <cellStyle name="style1693395734407" xfId="201"/>
    <cellStyle name="style1693395734423" xfId="202"/>
    <cellStyle name="style1693395734454" xfId="203"/>
    <cellStyle name="style1693395734485" xfId="204"/>
    <cellStyle name="style1693395734516" xfId="205"/>
    <cellStyle name="style1693395734548" xfId="206"/>
    <cellStyle name="style1693395734579" xfId="207"/>
    <cellStyle name="style1693395734610" xfId="208"/>
    <cellStyle name="style1693395734641" xfId="209"/>
    <cellStyle name="style1693395734672" xfId="210"/>
    <cellStyle name="style1693395734704" xfId="211"/>
    <cellStyle name="style1693395734735" xfId="212"/>
    <cellStyle name="style1693395735765" xfId="213"/>
    <cellStyle name="style1693395735796" xfId="214"/>
    <cellStyle name="style1693395735828" xfId="215"/>
    <cellStyle name="style1693395735875" xfId="216"/>
    <cellStyle name="style1693395735906" xfId="217"/>
    <cellStyle name="style1693395735953" xfId="218"/>
    <cellStyle name="style1693395735984" xfId="219"/>
    <cellStyle name="style1693395736015" xfId="220"/>
    <cellStyle name="style1693395736046" xfId="221"/>
    <cellStyle name="style1693395736078" xfId="222"/>
    <cellStyle name="style1693395736109" xfId="223"/>
    <cellStyle name="style1693395736140" xfId="224"/>
    <cellStyle name="style1693395736171" xfId="225"/>
    <cellStyle name="style1693395736203" xfId="226"/>
    <cellStyle name="style1693395736249" xfId="227"/>
    <cellStyle name="style1693395736281" xfId="228"/>
    <cellStyle name="style1693395736312" xfId="229"/>
    <cellStyle name="style1693395736343" xfId="230"/>
    <cellStyle name="style1693395736374" xfId="231"/>
    <cellStyle name="style1693395736421" xfId="232"/>
    <cellStyle name="style1693395737499" xfId="233"/>
    <cellStyle name="style1693395737531" xfId="234"/>
    <cellStyle name="style1693395737562" xfId="235"/>
    <cellStyle name="style1693395737593" xfId="236"/>
    <cellStyle name="style1693395737624" xfId="237"/>
    <cellStyle name="style1693395737656" xfId="238"/>
    <cellStyle name="style1693395737687" xfId="239"/>
    <cellStyle name="style1693395737718" xfId="240"/>
    <cellStyle name="style1693395737749" xfId="241"/>
    <cellStyle name="style1693395737781" xfId="242"/>
    <cellStyle name="style1693395737812" xfId="243"/>
    <cellStyle name="style1693395737843" xfId="244"/>
    <cellStyle name="style1693395737874" xfId="245"/>
    <cellStyle name="style1693395737906" xfId="246"/>
    <cellStyle name="style1693395737952" xfId="247"/>
    <cellStyle name="style1693395737999" xfId="248"/>
    <cellStyle name="style1693395738031" xfId="249"/>
    <cellStyle name="style1693395738062" xfId="250"/>
    <cellStyle name="style1693395738093" xfId="251"/>
    <cellStyle name="style1693395738124" xfId="252"/>
    <cellStyle name="style1693395739049" xfId="253"/>
    <cellStyle name="style1693395739080" xfId="254"/>
    <cellStyle name="style1693395739111" xfId="255"/>
    <cellStyle name="style1693395739142" xfId="256"/>
    <cellStyle name="style1693395739173" xfId="257"/>
    <cellStyle name="style1693395739205" xfId="258"/>
    <cellStyle name="style1693395739236" xfId="259"/>
    <cellStyle name="style1693395739267" xfId="260"/>
    <cellStyle name="style1693395739298" xfId="261"/>
    <cellStyle name="style1693395739330" xfId="262"/>
    <cellStyle name="style1693395739361" xfId="263"/>
    <cellStyle name="style1693395739392" xfId="264"/>
    <cellStyle name="style1693395739423" xfId="265"/>
    <cellStyle name="style1693395739455" xfId="266"/>
    <cellStyle name="style1693395739486" xfId="267"/>
    <cellStyle name="style1693395739517" xfId="268"/>
    <cellStyle name="style1693395739548" xfId="269"/>
    <cellStyle name="style1693395739580" xfId="270"/>
    <cellStyle name="style1693395739611" xfId="271"/>
    <cellStyle name="style1693395739642" xfId="272"/>
    <cellStyle name="style1693395740621" xfId="273"/>
    <cellStyle name="style1693395740668" xfId="274"/>
    <cellStyle name="style1693395740699" xfId="275"/>
    <cellStyle name="style1693395740731" xfId="276"/>
    <cellStyle name="style1693395740746" xfId="277"/>
    <cellStyle name="style1693395740778" xfId="278"/>
    <cellStyle name="style1693395740809" xfId="279"/>
    <cellStyle name="style1693395740840" xfId="280"/>
    <cellStyle name="style1693395740871" xfId="281"/>
    <cellStyle name="style1693395740903" xfId="282"/>
    <cellStyle name="style1693395740934" xfId="283"/>
    <cellStyle name="style1693395740981" xfId="284"/>
    <cellStyle name="style1693395741012" xfId="285"/>
    <cellStyle name="style1693395741043" xfId="286"/>
    <cellStyle name="style1693395741074" xfId="287"/>
    <cellStyle name="style1693395741106" xfId="288"/>
    <cellStyle name="style1693395741137" xfId="289"/>
    <cellStyle name="style1693395741168" xfId="290"/>
    <cellStyle name="style1693395741199" xfId="291"/>
    <cellStyle name="style1693395741215" xfId="292"/>
    <cellStyle name="style1693395742123" xfId="293"/>
    <cellStyle name="style1693395742170" xfId="294"/>
    <cellStyle name="style1693395742202" xfId="295"/>
    <cellStyle name="style1693395742233" xfId="296"/>
    <cellStyle name="style1693395742264" xfId="297"/>
    <cellStyle name="style1693395742280" xfId="298"/>
    <cellStyle name="style1693395742311" xfId="299"/>
    <cellStyle name="style1693395742342" xfId="300"/>
    <cellStyle name="style1693395742373" xfId="301"/>
    <cellStyle name="style1693395742405" xfId="302"/>
    <cellStyle name="style1693395742436" xfId="303"/>
    <cellStyle name="style1693395742483" xfId="304"/>
    <cellStyle name="style1693395742514" xfId="305"/>
    <cellStyle name="style1693395742545" xfId="306"/>
    <cellStyle name="style1693395742577" xfId="307"/>
    <cellStyle name="style1693395742608" xfId="308"/>
    <cellStyle name="style1693395742623" xfId="309"/>
    <cellStyle name="style1693395742655" xfId="310"/>
    <cellStyle name="style1693395742686" xfId="311"/>
    <cellStyle name="style1693395742717" xfId="312"/>
    <cellStyle name="style1693395743715" xfId="313"/>
    <cellStyle name="style1693395743746" xfId="314"/>
    <cellStyle name="style1693395743777" xfId="315"/>
    <cellStyle name="style1693395743808" xfId="316"/>
    <cellStyle name="style1693395743855" xfId="317"/>
    <cellStyle name="style1693395743886" xfId="318"/>
    <cellStyle name="style1693395743918" xfId="319"/>
    <cellStyle name="style1693395743949" xfId="320"/>
    <cellStyle name="style1693395743996" xfId="321"/>
    <cellStyle name="style1693395744027" xfId="322"/>
    <cellStyle name="style1693395744058" xfId="323"/>
    <cellStyle name="style1693395744105" xfId="324"/>
    <cellStyle name="style1693395744136" xfId="325"/>
    <cellStyle name="style1693395744168" xfId="326"/>
    <cellStyle name="style1693395744199" xfId="327"/>
    <cellStyle name="style1693395744230" xfId="328"/>
    <cellStyle name="style1693395744261" xfId="329"/>
    <cellStyle name="style1693395744293" xfId="330"/>
    <cellStyle name="style1693395744324" xfId="331"/>
    <cellStyle name="style1693395744355" xfId="332"/>
    <cellStyle name="style1693395747776" xfId="333"/>
    <cellStyle name="style1693395747808" xfId="334"/>
    <cellStyle name="style1693395747854" xfId="335"/>
    <cellStyle name="style1693395747886" xfId="336"/>
    <cellStyle name="style1693395747917" xfId="337"/>
    <cellStyle name="style1693395747948" xfId="338"/>
    <cellStyle name="style1693395747979" xfId="339"/>
    <cellStyle name="style1693395748011" xfId="340"/>
    <cellStyle name="style1693395748042" xfId="341"/>
    <cellStyle name="style1693395748073" xfId="342"/>
    <cellStyle name="style1693395748104" xfId="343"/>
    <cellStyle name="style1693395748136" xfId="344"/>
    <cellStyle name="style1693395748167" xfId="345"/>
    <cellStyle name="style1693395748198" xfId="346"/>
    <cellStyle name="style1693395748229" xfId="347"/>
    <cellStyle name="style1693395748261" xfId="348"/>
    <cellStyle name="style1693395748292" xfId="349"/>
    <cellStyle name="style1693395748307" xfId="350"/>
    <cellStyle name="style1693395748339" xfId="351"/>
    <cellStyle name="style1693395748386" xfId="352"/>
    <cellStyle name="style1693395749289" xfId="353"/>
    <cellStyle name="style1693395749320" xfId="354"/>
    <cellStyle name="style1693395749351" xfId="355"/>
    <cellStyle name="style1693395749382" xfId="356"/>
    <cellStyle name="style1693395749429" xfId="357"/>
    <cellStyle name="style1693395749460" xfId="358"/>
    <cellStyle name="style1693395749492" xfId="359"/>
    <cellStyle name="style1693395749523" xfId="360"/>
    <cellStyle name="style1693395749554" xfId="361"/>
    <cellStyle name="style1693395749585" xfId="362"/>
    <cellStyle name="style1693395749617" xfId="363"/>
    <cellStyle name="style1693395749648" xfId="364"/>
    <cellStyle name="style1693395749679" xfId="365"/>
    <cellStyle name="style1693395749710" xfId="366"/>
    <cellStyle name="style1693395749742" xfId="367"/>
    <cellStyle name="style1693395749773" xfId="368"/>
    <cellStyle name="style1693395749804" xfId="369"/>
    <cellStyle name="style1693395749835" xfId="370"/>
    <cellStyle name="style1693395749867" xfId="371"/>
    <cellStyle name="style1693395749898" xfId="372"/>
    <cellStyle name="style1693395750863" xfId="373"/>
    <cellStyle name="style1693395750894" xfId="374"/>
    <cellStyle name="style1693395750926" xfId="375"/>
    <cellStyle name="style1693395750957" xfId="376"/>
    <cellStyle name="style1693395750988" xfId="377"/>
    <cellStyle name="style1693395751004" xfId="378"/>
    <cellStyle name="style1693395751051" xfId="379"/>
    <cellStyle name="style1693395751082" xfId="380"/>
    <cellStyle name="style1693395751113" xfId="381"/>
    <cellStyle name="style1693395751144" xfId="382"/>
    <cellStyle name="style1693395751176" xfId="383"/>
    <cellStyle name="style1693395751207" xfId="384"/>
    <cellStyle name="style1693395751238" xfId="385"/>
    <cellStyle name="style1693395751269" xfId="386"/>
    <cellStyle name="style1693395751301" xfId="387"/>
    <cellStyle name="style1693395751332" xfId="388"/>
    <cellStyle name="style1693395751363" xfId="389"/>
    <cellStyle name="style1693395751394" xfId="390"/>
    <cellStyle name="style1693395751426" xfId="391"/>
    <cellStyle name="style1693395751457" xfId="392"/>
    <cellStyle name="style1693395752811" xfId="393"/>
    <cellStyle name="style1693395752842" xfId="394"/>
    <cellStyle name="style1693395752873" xfId="395"/>
    <cellStyle name="style1693395752904" xfId="396"/>
    <cellStyle name="style1693395752936" xfId="397"/>
    <cellStyle name="style1693395752967" xfId="398"/>
    <cellStyle name="style1693395752998" xfId="399"/>
    <cellStyle name="style1693395753029" xfId="400"/>
    <cellStyle name="style1693395753061" xfId="401"/>
    <cellStyle name="style1693395753076" xfId="402"/>
    <cellStyle name="style1693395753107" xfId="403"/>
    <cellStyle name="style1693395753154" xfId="404"/>
    <cellStyle name="style1693395753186" xfId="405"/>
    <cellStyle name="style1693395753217" xfId="406"/>
    <cellStyle name="style1693395753248" xfId="407"/>
    <cellStyle name="style1693395753279" xfId="408"/>
    <cellStyle name="style1693395753310" xfId="409"/>
    <cellStyle name="style1693395753342" xfId="410"/>
    <cellStyle name="style1693395753373" xfId="411"/>
    <cellStyle name="style1693395753389" xfId="412"/>
    <cellStyle name="style1693395754495" xfId="413"/>
    <cellStyle name="style1693395754541" xfId="414"/>
    <cellStyle name="style1693395754557" xfId="415"/>
    <cellStyle name="style1693395754588" xfId="416"/>
    <cellStyle name="style1693395754620" xfId="417"/>
    <cellStyle name="style1693395754651" xfId="418"/>
    <cellStyle name="style1693395754698" xfId="419"/>
    <cellStyle name="style1693395754729" xfId="420"/>
    <cellStyle name="style1693395754760" xfId="421"/>
    <cellStyle name="style1693395754791" xfId="422"/>
    <cellStyle name="style1693395754823" xfId="423"/>
    <cellStyle name="style1693395754838" xfId="424"/>
    <cellStyle name="style1693395754870" xfId="425"/>
    <cellStyle name="style1693395754901" xfId="426"/>
    <cellStyle name="style1693395754932" xfId="427"/>
    <cellStyle name="style1693395754963" xfId="428"/>
    <cellStyle name="style1693395754994" xfId="429"/>
    <cellStyle name="style1693395755026" xfId="430"/>
    <cellStyle name="style1693395755057" xfId="431"/>
    <cellStyle name="style1693395755088" xfId="432"/>
    <cellStyle name="style1693395756178" xfId="433"/>
    <cellStyle name="style1693395756210" xfId="434"/>
    <cellStyle name="style1693395756241" xfId="435"/>
    <cellStyle name="style1693395756272" xfId="436"/>
    <cellStyle name="style1693395756303" xfId="437"/>
    <cellStyle name="style1693395756335" xfId="438"/>
    <cellStyle name="style1693395756366" xfId="439"/>
    <cellStyle name="style1693395756397" xfId="440"/>
    <cellStyle name="style1693395756428" xfId="441"/>
    <cellStyle name="style1693395756444" xfId="442"/>
    <cellStyle name="style1693395756475" xfId="443"/>
    <cellStyle name="style1693395756506" xfId="444"/>
    <cellStyle name="style1693395756538" xfId="445"/>
    <cellStyle name="style1693395756569" xfId="446"/>
    <cellStyle name="style1693395756600" xfId="447"/>
    <cellStyle name="style1693395756631" xfId="448"/>
    <cellStyle name="style1693395756663" xfId="449"/>
    <cellStyle name="style1693395756694" xfId="450"/>
    <cellStyle name="style1693395756709" xfId="451"/>
    <cellStyle name="style1693395756741" xfId="452"/>
    <cellStyle name="style1693395758029" xfId="453"/>
    <cellStyle name="style1693395758060" xfId="454"/>
    <cellStyle name="style1693395758092" xfId="455"/>
    <cellStyle name="style1693395758123" xfId="456"/>
    <cellStyle name="style1693395758154" xfId="457"/>
    <cellStyle name="style1693395758185" xfId="458"/>
    <cellStyle name="style1693395758217" xfId="459"/>
    <cellStyle name="style1693395758248" xfId="460"/>
    <cellStyle name="style1693395758279" xfId="461"/>
    <cellStyle name="style1693395758295" xfId="462"/>
    <cellStyle name="style1693395758326" xfId="463"/>
    <cellStyle name="style1693395758357" xfId="464"/>
    <cellStyle name="style1693395758389" xfId="465"/>
    <cellStyle name="style1693395758420" xfId="466"/>
    <cellStyle name="style1693395758451" xfId="467"/>
    <cellStyle name="style1693395758482" xfId="468"/>
    <cellStyle name="style1693395758513" xfId="469"/>
    <cellStyle name="style1693395758529" xfId="470"/>
    <cellStyle name="style1693395758560" xfId="471"/>
    <cellStyle name="style1693395758592" xfId="472"/>
    <cellStyle name="style1693396173971" xfId="473"/>
    <cellStyle name="style1693396174018" xfId="474"/>
    <cellStyle name="style1693396174049" xfId="475"/>
    <cellStyle name="style1693396174065" xfId="476"/>
    <cellStyle name="style1693396174096" xfId="477"/>
    <cellStyle name="style1693396174127" xfId="478"/>
    <cellStyle name="style1693396174158" xfId="479"/>
    <cellStyle name="style1693396174189" xfId="480"/>
    <cellStyle name="style1693396174221" xfId="481"/>
    <cellStyle name="style1693396174252" xfId="482"/>
    <cellStyle name="style1693396174268" xfId="483"/>
    <cellStyle name="style1693396174299" xfId="484"/>
    <cellStyle name="style1693396174330" xfId="485"/>
    <cellStyle name="style1693396174361" xfId="486"/>
    <cellStyle name="style1693396174393" xfId="487"/>
    <cellStyle name="style1693396174424" xfId="488"/>
    <cellStyle name="style1693396174455" xfId="489"/>
    <cellStyle name="style1693396174486" xfId="490"/>
    <cellStyle name="style1693396174518" xfId="491"/>
    <cellStyle name="style1693396174533" xfId="492"/>
    <cellStyle name="style1693396174564" xfId="493"/>
    <cellStyle name="style1693396174596" xfId="494"/>
    <cellStyle name="style1693396174627" xfId="495"/>
    <cellStyle name="style1693396174658" xfId="496"/>
    <cellStyle name="style1693396174689" xfId="497"/>
    <cellStyle name="style1693396174721" xfId="498"/>
    <cellStyle name="style1693396175685" xfId="499"/>
    <cellStyle name="style1693396175717" xfId="500"/>
    <cellStyle name="style1693396175748" xfId="501"/>
    <cellStyle name="style1693396175779" xfId="502"/>
    <cellStyle name="style1693396175810" xfId="503"/>
    <cellStyle name="style1693396175842" xfId="504"/>
    <cellStyle name="style1693396175873" xfId="505"/>
    <cellStyle name="style1693396175904" xfId="506"/>
    <cellStyle name="style1693396175935" xfId="507"/>
    <cellStyle name="style1693396175967" xfId="508"/>
    <cellStyle name="style1693396175998" xfId="509"/>
    <cellStyle name="style1693396176029" xfId="510"/>
    <cellStyle name="style1693396176060" xfId="511"/>
    <cellStyle name="style1693396176092" xfId="512"/>
    <cellStyle name="style1693396176123" xfId="513"/>
    <cellStyle name="style1693396176154" xfId="514"/>
    <cellStyle name="style1693396176185" xfId="515"/>
    <cellStyle name="style1693396176217" xfId="516"/>
    <cellStyle name="style1693396176248" xfId="517"/>
    <cellStyle name="style1693396176279" xfId="518"/>
    <cellStyle name="style1693396177376" xfId="519"/>
    <cellStyle name="style1693396177408" xfId="520"/>
    <cellStyle name="style1693396177439" xfId="521"/>
    <cellStyle name="style1693396177470" xfId="522"/>
    <cellStyle name="style1693396177501" xfId="523"/>
    <cellStyle name="style1693396177533" xfId="524"/>
    <cellStyle name="style1693396177564" xfId="525"/>
    <cellStyle name="style1693396177595" xfId="526"/>
    <cellStyle name="style1693396177626" xfId="527"/>
    <cellStyle name="style1693396177658" xfId="528"/>
    <cellStyle name="style1693396177689" xfId="529"/>
    <cellStyle name="style1693396177736" xfId="530"/>
    <cellStyle name="style1693396177767" xfId="531"/>
    <cellStyle name="style1693396177798" xfId="532"/>
    <cellStyle name="style1693396177829" xfId="533"/>
    <cellStyle name="style1693396177861" xfId="534"/>
    <cellStyle name="style1693396177892" xfId="535"/>
    <cellStyle name="style1693396177923" xfId="536"/>
    <cellStyle name="style1693396177954" xfId="537"/>
    <cellStyle name="style1693396177986" xfId="538"/>
    <cellStyle name="style1693396179048" xfId="539"/>
    <cellStyle name="style1693396179079" xfId="540"/>
    <cellStyle name="style1693396179110" xfId="541"/>
    <cellStyle name="style1693396179141" xfId="542"/>
    <cellStyle name="style1693396179173" xfId="543"/>
    <cellStyle name="style1693396179204" xfId="544"/>
    <cellStyle name="style1693396179235" xfId="545"/>
    <cellStyle name="style1693396179266" xfId="546"/>
    <cellStyle name="style1693396179298" xfId="547"/>
    <cellStyle name="style1693396179344" xfId="548"/>
    <cellStyle name="style1693396179360" xfId="549"/>
    <cellStyle name="style1693396179407" xfId="550"/>
    <cellStyle name="style1693396179423" xfId="551"/>
    <cellStyle name="style1693396179454" xfId="552"/>
    <cellStyle name="style1693396179485" xfId="553"/>
    <cellStyle name="style1693396179516" xfId="554"/>
    <cellStyle name="style1693396179548" xfId="555"/>
    <cellStyle name="style1693396179579" xfId="556"/>
    <cellStyle name="style1693396179610" xfId="557"/>
    <cellStyle name="style1693396179641" xfId="558"/>
    <cellStyle name="style1693396180642" xfId="559"/>
    <cellStyle name="style1693396180658" xfId="560"/>
    <cellStyle name="style1693396180689" xfId="561"/>
    <cellStyle name="style1693396180720" xfId="562"/>
    <cellStyle name="style1693396180751" xfId="563"/>
    <cellStyle name="style1693396180783" xfId="564"/>
    <cellStyle name="style1693396180814" xfId="565"/>
    <cellStyle name="style1693396180845" xfId="566"/>
    <cellStyle name="style1693396180876" xfId="567"/>
    <cellStyle name="style1693396180908" xfId="568"/>
    <cellStyle name="style1693396180923" xfId="569"/>
    <cellStyle name="style1693396180954" xfId="570"/>
    <cellStyle name="style1693396180986" xfId="571"/>
    <cellStyle name="style1693396181017" xfId="572"/>
    <cellStyle name="style1693396181048" xfId="573"/>
    <cellStyle name="style1693396181079" xfId="574"/>
    <cellStyle name="style1693396181111" xfId="575"/>
    <cellStyle name="style1693396181126" xfId="576"/>
    <cellStyle name="style1693396181158" xfId="577"/>
    <cellStyle name="style1693396181189" xfId="578"/>
    <cellStyle name="style1693396182097" xfId="579"/>
    <cellStyle name="style1693396182128" xfId="580"/>
    <cellStyle name="style1693396182159" xfId="581"/>
    <cellStyle name="style1693396182190" xfId="582"/>
    <cellStyle name="style1693396182206" xfId="583"/>
    <cellStyle name="style1693396182237" xfId="584"/>
    <cellStyle name="style1693396182268" xfId="585"/>
    <cellStyle name="style1693396182300" xfId="586"/>
    <cellStyle name="style1693396182331" xfId="587"/>
    <cellStyle name="style1693396182378" xfId="588"/>
    <cellStyle name="style1693396182409" xfId="589"/>
    <cellStyle name="style1693396182440" xfId="590"/>
    <cellStyle name="style1693396182471" xfId="591"/>
    <cellStyle name="style1693396182503" xfId="592"/>
    <cellStyle name="style1693396182534" xfId="593"/>
    <cellStyle name="style1693396182565" xfId="594"/>
    <cellStyle name="style1693396182596" xfId="595"/>
    <cellStyle name="style1693396182612" xfId="596"/>
    <cellStyle name="style1693396182643" xfId="597"/>
    <cellStyle name="style1693396182675" xfId="598"/>
    <cellStyle name="style1693396183565" xfId="599"/>
    <cellStyle name="style1693396183612" xfId="600"/>
    <cellStyle name="style1693396183628" xfId="601"/>
    <cellStyle name="style1693396183659" xfId="602"/>
    <cellStyle name="style1693396183690" xfId="603"/>
    <cellStyle name="style1693396183722" xfId="604"/>
    <cellStyle name="style1693396183753" xfId="605"/>
    <cellStyle name="style1693396183784" xfId="606"/>
    <cellStyle name="style1693396183815" xfId="607"/>
    <cellStyle name="style1693396183831" xfId="608"/>
    <cellStyle name="style1693396183878" xfId="609"/>
    <cellStyle name="style1693396183909" xfId="610"/>
    <cellStyle name="style1693396183940" xfId="611"/>
    <cellStyle name="style1693396183972" xfId="612"/>
    <cellStyle name="style1693396184003" xfId="613"/>
    <cellStyle name="style1693396184034" xfId="614"/>
    <cellStyle name="style1693396184065" xfId="615"/>
    <cellStyle name="style1693396184097" xfId="616"/>
    <cellStyle name="style1693396184128" xfId="617"/>
    <cellStyle name="style1693396184144" xfId="618"/>
    <cellStyle name="style1693396185136" xfId="619"/>
    <cellStyle name="style1693396185167" xfId="620"/>
    <cellStyle name="style1693396185198" xfId="621"/>
    <cellStyle name="style1693396185229" xfId="622"/>
    <cellStyle name="style1693396185261" xfId="623"/>
    <cellStyle name="style1693396185292" xfId="624"/>
    <cellStyle name="style1693396185308" xfId="625"/>
    <cellStyle name="style1693396185339" xfId="626"/>
    <cellStyle name="style1693396185386" xfId="627"/>
    <cellStyle name="style1693396185417" xfId="628"/>
    <cellStyle name="style1693396185448" xfId="629"/>
    <cellStyle name="style1693396185479" xfId="630"/>
    <cellStyle name="style1693396185511" xfId="631"/>
    <cellStyle name="style1693396185542" xfId="632"/>
    <cellStyle name="style1693396185573" xfId="633"/>
    <cellStyle name="style1693396185604" xfId="634"/>
    <cellStyle name="style1693396185636" xfId="635"/>
    <cellStyle name="style1693396185667" xfId="636"/>
    <cellStyle name="style1693396185698" xfId="637"/>
    <cellStyle name="style1693396185729" xfId="638"/>
    <cellStyle name="style1693396186628" xfId="639"/>
    <cellStyle name="style1693396186659" xfId="640"/>
    <cellStyle name="style1693396186690" xfId="641"/>
    <cellStyle name="style1693396186722" xfId="642"/>
    <cellStyle name="style1693396186753" xfId="643"/>
    <cellStyle name="style1693396186784" xfId="644"/>
    <cellStyle name="style1693396186800" xfId="645"/>
    <cellStyle name="style1693396186831" xfId="646"/>
    <cellStyle name="style1693396186878" xfId="647"/>
    <cellStyle name="style1693396186909" xfId="648"/>
    <cellStyle name="style1693396186940" xfId="649"/>
    <cellStyle name="style1693396186972" xfId="650"/>
    <cellStyle name="style1693396187003" xfId="651"/>
    <cellStyle name="style1693396187034" xfId="652"/>
    <cellStyle name="style1693396187065" xfId="653"/>
    <cellStyle name="style1693396187081" xfId="654"/>
    <cellStyle name="style1693396187112" xfId="655"/>
    <cellStyle name="style1693396187143" xfId="656"/>
    <cellStyle name="style1693396187175" xfId="657"/>
    <cellStyle name="style1693396187206" xfId="658"/>
    <cellStyle name="style1693396190494" xfId="659"/>
    <cellStyle name="style1693396190541" xfId="660"/>
    <cellStyle name="style1693396190572" xfId="661"/>
    <cellStyle name="style1693396190604" xfId="662"/>
    <cellStyle name="style1693396190635" xfId="663"/>
    <cellStyle name="style1693396190666" xfId="664"/>
    <cellStyle name="style1693396190697" xfId="665"/>
    <cellStyle name="style1693396190713" xfId="666"/>
    <cellStyle name="style1693396190744" xfId="667"/>
    <cellStyle name="style1693396190776" xfId="668"/>
    <cellStyle name="style1693396190807" xfId="669"/>
    <cellStyle name="style1693396190838" xfId="670"/>
    <cellStyle name="style1693396190869" xfId="671"/>
    <cellStyle name="style1693396190901" xfId="672"/>
    <cellStyle name="style1693396190932" xfId="673"/>
    <cellStyle name="style1693396190963" xfId="674"/>
    <cellStyle name="style1693396190994" xfId="675"/>
    <cellStyle name="style1693396191026" xfId="676"/>
    <cellStyle name="style1693396191057" xfId="677"/>
    <cellStyle name="style1693396191088" xfId="678"/>
    <cellStyle name="style1693396192098" xfId="679"/>
    <cellStyle name="style1693396192129" xfId="680"/>
    <cellStyle name="style1693396192176" xfId="681"/>
    <cellStyle name="style1693396192207" xfId="682"/>
    <cellStyle name="style1693396192223" xfId="683"/>
    <cellStyle name="style1693396192254" xfId="684"/>
    <cellStyle name="style1693396192285" xfId="685"/>
    <cellStyle name="style1693396192316" xfId="686"/>
    <cellStyle name="style1693396192348" xfId="687"/>
    <cellStyle name="style1693396192379" xfId="688"/>
    <cellStyle name="style1693396192410" xfId="689"/>
    <cellStyle name="style1693396192441" xfId="690"/>
    <cellStyle name="style1693396192473" xfId="691"/>
    <cellStyle name="style1693396192504" xfId="692"/>
    <cellStyle name="style1693396192535" xfId="693"/>
    <cellStyle name="style1693396192566" xfId="694"/>
    <cellStyle name="style1693396192598" xfId="695"/>
    <cellStyle name="style1693396192629" xfId="696"/>
    <cellStyle name="style1693396192660" xfId="697"/>
    <cellStyle name="style1693396192691" xfId="698"/>
    <cellStyle name="style1693396193649" xfId="699"/>
    <cellStyle name="style1693396193681" xfId="700"/>
    <cellStyle name="style1693396193712" xfId="701"/>
    <cellStyle name="style1693396193743" xfId="702"/>
    <cellStyle name="style1693396193774" xfId="703"/>
    <cellStyle name="style1693396193790" xfId="704"/>
    <cellStyle name="style1693396193821" xfId="705"/>
    <cellStyle name="style1693396193852" xfId="706"/>
    <cellStyle name="style1693396193884" xfId="707"/>
    <cellStyle name="style1693396193915" xfId="708"/>
    <cellStyle name="style1693396193962" xfId="709"/>
    <cellStyle name="style1693396193977" xfId="710"/>
    <cellStyle name="style1693396194009" xfId="711"/>
    <cellStyle name="style1693396194040" xfId="712"/>
    <cellStyle name="style1693396194071" xfId="713"/>
    <cellStyle name="style1693396194102" xfId="714"/>
    <cellStyle name="style1693396194134" xfId="715"/>
    <cellStyle name="style1693396194149" xfId="716"/>
    <cellStyle name="style1693396194180" xfId="717"/>
    <cellStyle name="style1693396194212" xfId="718"/>
    <cellStyle name="style1693396195569" xfId="719"/>
    <cellStyle name="style1693396195600" xfId="720"/>
    <cellStyle name="style1693396195631" xfId="721"/>
    <cellStyle name="style1693396195662" xfId="722"/>
    <cellStyle name="style1693396195694" xfId="723"/>
    <cellStyle name="style1693396195709" xfId="724"/>
    <cellStyle name="style1693396195741" xfId="725"/>
    <cellStyle name="style1693396195772" xfId="726"/>
    <cellStyle name="style1693396195803" xfId="727"/>
    <cellStyle name="style1693396195834" xfId="728"/>
    <cellStyle name="style1693396195850" xfId="729"/>
    <cellStyle name="style1693396195897" xfId="730"/>
    <cellStyle name="style1693396195928" xfId="731"/>
    <cellStyle name="style1693396195959" xfId="732"/>
    <cellStyle name="style1693396195991" xfId="733"/>
    <cellStyle name="style1693396196006" xfId="734"/>
    <cellStyle name="style1693396196037" xfId="735"/>
    <cellStyle name="style1693396196069" xfId="736"/>
    <cellStyle name="style1693396196100" xfId="737"/>
    <cellStyle name="style1693396196131" xfId="738"/>
    <cellStyle name="style1693396197241" xfId="739"/>
    <cellStyle name="style1693396197272" xfId="740"/>
    <cellStyle name="style1693396197304" xfId="741"/>
    <cellStyle name="style1693396197319" xfId="742"/>
    <cellStyle name="style1693396197351" xfId="743"/>
    <cellStyle name="style1693396197382" xfId="744"/>
    <cellStyle name="style1693396197429" xfId="745"/>
    <cellStyle name="style1693396197460" xfId="746"/>
    <cellStyle name="style1693396197475" xfId="747"/>
    <cellStyle name="style1693396197507" xfId="748"/>
    <cellStyle name="style1693396197538" xfId="749"/>
    <cellStyle name="style1693396197569" xfId="750"/>
    <cellStyle name="style1693396197600" xfId="751"/>
    <cellStyle name="style1693396197632" xfId="752"/>
    <cellStyle name="style1693396197663" xfId="753"/>
    <cellStyle name="style1693396197694" xfId="754"/>
    <cellStyle name="style1693396197725" xfId="755"/>
    <cellStyle name="style1693396197757" xfId="756"/>
    <cellStyle name="style1693396197788" xfId="757"/>
    <cellStyle name="style1693396197819" xfId="758"/>
    <cellStyle name="style1693396198884" xfId="759"/>
    <cellStyle name="style1693396198915" xfId="760"/>
    <cellStyle name="style1693396198946" xfId="761"/>
    <cellStyle name="style1693396198977" xfId="762"/>
    <cellStyle name="style1693396199009" xfId="763"/>
    <cellStyle name="style1693396199040" xfId="764"/>
    <cellStyle name="style1693396199071" xfId="765"/>
    <cellStyle name="style1693396199102" xfId="766"/>
    <cellStyle name="style1693396199134" xfId="767"/>
    <cellStyle name="style1693396199165" xfId="768"/>
    <cellStyle name="style1693396199196" xfId="769"/>
    <cellStyle name="style1693396199227" xfId="770"/>
    <cellStyle name="style1693396199243" xfId="771"/>
    <cellStyle name="style1693396199274" xfId="772"/>
    <cellStyle name="style1693396199305" xfId="773"/>
    <cellStyle name="style1693396199337" xfId="774"/>
    <cellStyle name="style1693396199368" xfId="775"/>
    <cellStyle name="style1693396199399" xfId="776"/>
    <cellStyle name="style1693396199430" xfId="777"/>
    <cellStyle name="style1693396199462" xfId="778"/>
    <cellStyle name="style1693396200704" xfId="779"/>
    <cellStyle name="style1693396200735" xfId="780"/>
    <cellStyle name="style1693396200766" xfId="781"/>
    <cellStyle name="style1693396200797" xfId="782"/>
    <cellStyle name="style1693396200829" xfId="783"/>
    <cellStyle name="style1693396200844" xfId="784"/>
    <cellStyle name="style1693396200875" xfId="785"/>
    <cellStyle name="style1693396200907" xfId="786"/>
    <cellStyle name="style1693396200938" xfId="787"/>
    <cellStyle name="style1693396200969" xfId="788"/>
    <cellStyle name="style1693396200985" xfId="789"/>
    <cellStyle name="style1693396201016" xfId="790"/>
    <cellStyle name="style1693396201047" xfId="791"/>
    <cellStyle name="style1693396201078" xfId="792"/>
    <cellStyle name="style1693396201110" xfId="793"/>
    <cellStyle name="style1693396201141" xfId="794"/>
    <cellStyle name="style1693396201172" xfId="795"/>
    <cellStyle name="style1693396201203" xfId="796"/>
    <cellStyle name="style1693396201235" xfId="797"/>
    <cellStyle name="style1693396201266" xfId="798"/>
    <cellStyle name="style1693396331952" xfId="799"/>
    <cellStyle name="style1693396331983" xfId="800"/>
    <cellStyle name="style1693396332014" xfId="801"/>
    <cellStyle name="style1693396332045" xfId="802"/>
    <cellStyle name="style1693396332077" xfId="803"/>
    <cellStyle name="style1693396332108" xfId="804"/>
    <cellStyle name="style1693396332123" xfId="805"/>
    <cellStyle name="style1693396332155" xfId="806"/>
    <cellStyle name="style1693396332186" xfId="807"/>
    <cellStyle name="style1693396332217" xfId="808"/>
    <cellStyle name="style1693396332248" xfId="809"/>
    <cellStyle name="style1693396332280" xfId="810"/>
    <cellStyle name="style1693396332311" xfId="811"/>
    <cellStyle name="style1693396332327" xfId="812"/>
    <cellStyle name="style1693396332358" xfId="813"/>
    <cellStyle name="style1693396332389" xfId="814"/>
    <cellStyle name="style1693396332420" xfId="815"/>
    <cellStyle name="style1693396332452" xfId="816"/>
    <cellStyle name="style1693396332467" xfId="817"/>
    <cellStyle name="style1693396332498" xfId="818"/>
    <cellStyle name="style1693396332530" xfId="819"/>
    <cellStyle name="style1693396332545" xfId="820"/>
    <cellStyle name="style1693396332592" xfId="821"/>
    <cellStyle name="style1693396332623" xfId="822"/>
    <cellStyle name="style1693396332655" xfId="823"/>
    <cellStyle name="style1693396332686" xfId="824"/>
    <cellStyle name="style1693396333669" xfId="825"/>
    <cellStyle name="style1693396333700" xfId="826"/>
    <cellStyle name="style1693396333731" xfId="827"/>
    <cellStyle name="style1693396333762" xfId="828"/>
    <cellStyle name="style1693396333778" xfId="829"/>
    <cellStyle name="style1693396333809" xfId="830"/>
    <cellStyle name="style1693396333841" xfId="831"/>
    <cellStyle name="style1693396333872" xfId="832"/>
    <cellStyle name="style1693396333887" xfId="833"/>
    <cellStyle name="style1693396333919" xfId="834"/>
    <cellStyle name="style1693396333950" xfId="835"/>
    <cellStyle name="style1693396333981" xfId="836"/>
    <cellStyle name="style1693396334012" xfId="837"/>
    <cellStyle name="style1693396334028" xfId="838"/>
    <cellStyle name="style1693396334059" xfId="839"/>
    <cellStyle name="style1693396334106" xfId="840"/>
    <cellStyle name="style1693396334137" xfId="841"/>
    <cellStyle name="style1693396334153" xfId="842"/>
    <cellStyle name="style1693396334184" xfId="843"/>
    <cellStyle name="style1693396334215" xfId="844"/>
    <cellStyle name="style1693396335290" xfId="845"/>
    <cellStyle name="style1693396335321" xfId="846"/>
    <cellStyle name="style1693396335352" xfId="847"/>
    <cellStyle name="style1693396335384" xfId="848"/>
    <cellStyle name="style1693396335415" xfId="849"/>
    <cellStyle name="style1693396335431" xfId="850"/>
    <cellStyle name="style1693396335462" xfId="851"/>
    <cellStyle name="style1693396335493" xfId="852"/>
    <cellStyle name="style1693396335524" xfId="853"/>
    <cellStyle name="style1693396335556" xfId="854"/>
    <cellStyle name="style1693396335602" xfId="855"/>
    <cellStyle name="style1693396335634" xfId="856"/>
    <cellStyle name="style1693396335665" xfId="857"/>
    <cellStyle name="style1693396335696" xfId="858"/>
    <cellStyle name="style1693396335727" xfId="859"/>
    <cellStyle name="style1693396335759" xfId="860"/>
    <cellStyle name="style1693396335790" xfId="861"/>
    <cellStyle name="style1693396335821" xfId="862"/>
    <cellStyle name="style1693396335852" xfId="863"/>
    <cellStyle name="style1693396335884" xfId="864"/>
    <cellStyle name="style1693396336911" xfId="865"/>
    <cellStyle name="style1693396336943" xfId="866"/>
    <cellStyle name="style1693396336958" xfId="867"/>
    <cellStyle name="style1693396336989" xfId="868"/>
    <cellStyle name="style1693396337021" xfId="869"/>
    <cellStyle name="style1693396337052" xfId="870"/>
    <cellStyle name="style1693396337083" xfId="871"/>
    <cellStyle name="style1693396337114" xfId="872"/>
    <cellStyle name="style1693396337146" xfId="873"/>
    <cellStyle name="style1693396337177" xfId="874"/>
    <cellStyle name="style1693396337208" xfId="875"/>
    <cellStyle name="style1693396337239" xfId="876"/>
    <cellStyle name="style1693396337255" xfId="877"/>
    <cellStyle name="style1693396337286" xfId="878"/>
    <cellStyle name="style1693396337317" xfId="879"/>
    <cellStyle name="style1693396337349" xfId="880"/>
    <cellStyle name="style1693396337380" xfId="881"/>
    <cellStyle name="style1693396337395" xfId="882"/>
    <cellStyle name="style1693396337427" xfId="883"/>
    <cellStyle name="style1693396337458" xfId="884"/>
    <cellStyle name="style1693396338482" xfId="885"/>
    <cellStyle name="style1693396338529" xfId="886"/>
    <cellStyle name="style1693396338544" xfId="887"/>
    <cellStyle name="style1693396338575" xfId="888"/>
    <cellStyle name="style1693396338607" xfId="889"/>
    <cellStyle name="style1693396338638" xfId="890"/>
    <cellStyle name="style1693396338669" xfId="891"/>
    <cellStyle name="style1693396338700" xfId="892"/>
    <cellStyle name="style1693396338716" xfId="893"/>
    <cellStyle name="style1693396338747" xfId="894"/>
    <cellStyle name="style1693396338779" xfId="895"/>
    <cellStyle name="style1693396338810" xfId="896"/>
    <cellStyle name="style1693396338841" xfId="897"/>
    <cellStyle name="style1693396338857" xfId="898"/>
    <cellStyle name="style1693396338888" xfId="899"/>
    <cellStyle name="style1693396338919" xfId="900"/>
    <cellStyle name="style1693396338950" xfId="901"/>
    <cellStyle name="style1693396338982" xfId="902"/>
    <cellStyle name="style1693396338997" xfId="903"/>
    <cellStyle name="style1693396339028" xfId="904"/>
    <cellStyle name="style1693396339937" xfId="905"/>
    <cellStyle name="style1693396339968" xfId="906"/>
    <cellStyle name="style1693396339999" xfId="907"/>
    <cellStyle name="style1693396340030" xfId="908"/>
    <cellStyle name="style1693396340061" xfId="909"/>
    <cellStyle name="style1693396340093" xfId="910"/>
    <cellStyle name="style1693396340108" xfId="911"/>
    <cellStyle name="style1693396340140" xfId="912"/>
    <cellStyle name="style1693396340171" xfId="913"/>
    <cellStyle name="style1693396340202" xfId="914"/>
    <cellStyle name="style1693396340233" xfId="915"/>
    <cellStyle name="style1693396340265" xfId="916"/>
    <cellStyle name="style1693396340296" xfId="917"/>
    <cellStyle name="style1693396340327" xfId="918"/>
    <cellStyle name="style1693396340343" xfId="919"/>
    <cellStyle name="style1693396340374" xfId="920"/>
    <cellStyle name="style1693396340405" xfId="921"/>
    <cellStyle name="style1693396340436" xfId="922"/>
    <cellStyle name="style1693396340452" xfId="923"/>
    <cellStyle name="style1693396340483" xfId="924"/>
    <cellStyle name="style1693396341405" xfId="925"/>
    <cellStyle name="style1693396341436" xfId="926"/>
    <cellStyle name="style1693396341467" xfId="927"/>
    <cellStyle name="style1693396341498" xfId="928"/>
    <cellStyle name="style1693396341530" xfId="929"/>
    <cellStyle name="style1693396341561" xfId="930"/>
    <cellStyle name="style1693396341577" xfId="931"/>
    <cellStyle name="style1693396341608" xfId="932"/>
    <cellStyle name="style1693396341639" xfId="933"/>
    <cellStyle name="style1693396341670" xfId="934"/>
    <cellStyle name="style1693396341701" xfId="935"/>
    <cellStyle name="style1693396341733" xfId="936"/>
    <cellStyle name="style1693396341764" xfId="937"/>
    <cellStyle name="style1693396341795" xfId="938"/>
    <cellStyle name="style1693396341811" xfId="939"/>
    <cellStyle name="style1693396341842" xfId="940"/>
    <cellStyle name="style1693396341873" xfId="941"/>
    <cellStyle name="style1693396341905" xfId="942"/>
    <cellStyle name="style1693396341936" xfId="943"/>
    <cellStyle name="style1693396341967" xfId="944"/>
    <cellStyle name="style1693396342906" xfId="945"/>
    <cellStyle name="style1693396342938" xfId="946"/>
    <cellStyle name="style1693396342969" xfId="947"/>
    <cellStyle name="style1693396343000" xfId="948"/>
    <cellStyle name="style1693396343016" xfId="949"/>
    <cellStyle name="style1693396343047" xfId="950"/>
    <cellStyle name="style1693396343078" xfId="951"/>
    <cellStyle name="style1693396343110" xfId="952"/>
    <cellStyle name="style1693396343141" xfId="953"/>
    <cellStyle name="style1693396343172" xfId="954"/>
    <cellStyle name="style1693396343203" xfId="955"/>
    <cellStyle name="style1693396343234" xfId="956"/>
    <cellStyle name="style1693396343266" xfId="957"/>
    <cellStyle name="style1693396343297" xfId="958"/>
    <cellStyle name="style1693396343313" xfId="959"/>
    <cellStyle name="style1693396343344" xfId="960"/>
    <cellStyle name="style1693396343375" xfId="961"/>
    <cellStyle name="style1693396343406" xfId="962"/>
    <cellStyle name="style1693396343438" xfId="963"/>
    <cellStyle name="style1693396343453" xfId="964"/>
    <cellStyle name="style1693396344410" xfId="965"/>
    <cellStyle name="style1693396344441" xfId="966"/>
    <cellStyle name="style1693396344472" xfId="967"/>
    <cellStyle name="style1693396344504" xfId="968"/>
    <cellStyle name="style1693396344535" xfId="969"/>
    <cellStyle name="style1693396344566" xfId="970"/>
    <cellStyle name="style1693396344597" xfId="971"/>
    <cellStyle name="style1693396344629" xfId="972"/>
    <cellStyle name="style1693396344660" xfId="973"/>
    <cellStyle name="style1693396344691" xfId="974"/>
    <cellStyle name="style1693396344722" xfId="975"/>
    <cellStyle name="style1693396344769" xfId="976"/>
    <cellStyle name="style1693396344785" xfId="977"/>
    <cellStyle name="style1693396344816" xfId="978"/>
    <cellStyle name="style1693396344863" xfId="979"/>
    <cellStyle name="style1693396344894" xfId="980"/>
    <cellStyle name="style1693396344910" xfId="981"/>
    <cellStyle name="style1693396344941" xfId="982"/>
    <cellStyle name="style1693396344972" xfId="983"/>
    <cellStyle name="style1693396345003" xfId="984"/>
    <cellStyle name="style1693396348381" xfId="985"/>
    <cellStyle name="style1693396348412" xfId="986"/>
    <cellStyle name="style1693396348443" xfId="987"/>
    <cellStyle name="style1693396348475" xfId="988"/>
    <cellStyle name="style1693396348490" xfId="989"/>
    <cellStyle name="style1693396348521" xfId="990"/>
    <cellStyle name="style1693396348553" xfId="991"/>
    <cellStyle name="style1693396348584" xfId="992"/>
    <cellStyle name="style1693396348615" xfId="993"/>
    <cellStyle name="style1693396348646" xfId="994"/>
    <cellStyle name="style1693396348678" xfId="995"/>
    <cellStyle name="style1693396348709" xfId="996"/>
    <cellStyle name="style1693396348725" xfId="997"/>
    <cellStyle name="style1693396348756" xfId="998"/>
    <cellStyle name="style1693396348787" xfId="999"/>
    <cellStyle name="style1693396348818" xfId="1000"/>
    <cellStyle name="style1693396348850" xfId="1001"/>
    <cellStyle name="style1693396348881" xfId="1002"/>
    <cellStyle name="style1693396348912" xfId="1003"/>
    <cellStyle name="style1693396348943" xfId="1004"/>
    <cellStyle name="style1693396349847" xfId="1005"/>
    <cellStyle name="style1693396349894" xfId="1006"/>
    <cellStyle name="style1693396349910" xfId="1007"/>
    <cellStyle name="style1693396349941" xfId="1008"/>
    <cellStyle name="style1693396349972" xfId="1009"/>
    <cellStyle name="style1693396350004" xfId="1010"/>
    <cellStyle name="style1693396350035" xfId="1011"/>
    <cellStyle name="style1693396350066" xfId="1012"/>
    <cellStyle name="style1693396350097" xfId="1013"/>
    <cellStyle name="style1693396350129" xfId="1014"/>
    <cellStyle name="style1693396350160" xfId="1015"/>
    <cellStyle name="style1693396350175" xfId="1016"/>
    <cellStyle name="style1693396350207" xfId="1017"/>
    <cellStyle name="style1693396350254" xfId="1018"/>
    <cellStyle name="style1693396350285" xfId="1019"/>
    <cellStyle name="style1693396350316" xfId="1020"/>
    <cellStyle name="style1693396350347" xfId="1021"/>
    <cellStyle name="style1693396350379" xfId="1022"/>
    <cellStyle name="style1693396350410" xfId="1023"/>
    <cellStyle name="style1693396350425" xfId="1024"/>
    <cellStyle name="style1693396351420" xfId="1025"/>
    <cellStyle name="style1693396351451" xfId="1026"/>
    <cellStyle name="style1693396351482" xfId="1027"/>
    <cellStyle name="style1693396351514" xfId="1028"/>
    <cellStyle name="style1693396351545" xfId="1029"/>
    <cellStyle name="style1693396351560" xfId="1030"/>
    <cellStyle name="style1693396351592" xfId="1031"/>
    <cellStyle name="style1693396351639" xfId="1032"/>
    <cellStyle name="style1693396351654" xfId="1033"/>
    <cellStyle name="style1693396351701" xfId="1034"/>
    <cellStyle name="style1693396351732" xfId="1035"/>
    <cellStyle name="style1693396351748" xfId="1036"/>
    <cellStyle name="style1693396351779" xfId="1037"/>
    <cellStyle name="style1693396351810" xfId="1038"/>
    <cellStyle name="style1693396351842" xfId="1039"/>
    <cellStyle name="style1693396351873" xfId="1040"/>
    <cellStyle name="style1693396351904" xfId="1041"/>
    <cellStyle name="style1693396351935" xfId="1042"/>
    <cellStyle name="style1693396351967" xfId="1043"/>
    <cellStyle name="style1693396351982" xfId="1044"/>
    <cellStyle name="style1693396353372" xfId="1045"/>
    <cellStyle name="style1693396353403" xfId="1046"/>
    <cellStyle name="style1693396353434" xfId="1047"/>
    <cellStyle name="style1693396353466" xfId="1048"/>
    <cellStyle name="style1693396353497" xfId="1049"/>
    <cellStyle name="style1693396353528" xfId="1050"/>
    <cellStyle name="style1693396353559" xfId="1051"/>
    <cellStyle name="style1693396353591" xfId="1052"/>
    <cellStyle name="style1693396353622" xfId="1053"/>
    <cellStyle name="style1693396353653" xfId="1054"/>
    <cellStyle name="style1693396353684" xfId="1055"/>
    <cellStyle name="style1693396353700" xfId="1056"/>
    <cellStyle name="style1693396353731" xfId="1057"/>
    <cellStyle name="style1693396353762" xfId="1058"/>
    <cellStyle name="style1693396353794" xfId="1059"/>
    <cellStyle name="style1693396353825" xfId="1060"/>
    <cellStyle name="style1693396353856" xfId="1061"/>
    <cellStyle name="style1693396353887" xfId="1062"/>
    <cellStyle name="style1693396353919" xfId="1063"/>
    <cellStyle name="style1693396353934" xfId="1064"/>
    <cellStyle name="style1693396355080" xfId="1065"/>
    <cellStyle name="style1693396355111" xfId="1066"/>
    <cellStyle name="style1693396355142" xfId="1067"/>
    <cellStyle name="style1693396355158" xfId="1068"/>
    <cellStyle name="style1693396355205" xfId="1069"/>
    <cellStyle name="style1693396355236" xfId="1070"/>
    <cellStyle name="style1693396355267" xfId="1071"/>
    <cellStyle name="style1693396355283" xfId="1072"/>
    <cellStyle name="style1693396355314" xfId="1073"/>
    <cellStyle name="style1693396355345" xfId="1074"/>
    <cellStyle name="style1693396355377" xfId="1075"/>
    <cellStyle name="style1693396355408" xfId="1076"/>
    <cellStyle name="style1693396355423" xfId="1077"/>
    <cellStyle name="style1693396355455" xfId="1078"/>
    <cellStyle name="style1693396355486" xfId="1079"/>
    <cellStyle name="style1693396355517" xfId="1080"/>
    <cellStyle name="style1693396355548" xfId="1081"/>
    <cellStyle name="style1693396355564" xfId="1082"/>
    <cellStyle name="style1693396355595" xfId="1083"/>
    <cellStyle name="style1693396355627" xfId="1084"/>
    <cellStyle name="style1693396356656" xfId="1085"/>
    <cellStyle name="style1693396356687" xfId="1086"/>
    <cellStyle name="style1693396356718" xfId="1087"/>
    <cellStyle name="style1693396356765" xfId="1088"/>
    <cellStyle name="style1693396356796" xfId="1089"/>
    <cellStyle name="style1693396356812" xfId="1090"/>
    <cellStyle name="style1693396356843" xfId="1091"/>
    <cellStyle name="style1693396356874" xfId="1092"/>
    <cellStyle name="style1693396356905" xfId="1093"/>
    <cellStyle name="style1693396356937" xfId="1094"/>
    <cellStyle name="style1693396356968" xfId="1095"/>
    <cellStyle name="style1693396356999" xfId="1096"/>
    <cellStyle name="style1693396357030" xfId="1097"/>
    <cellStyle name="style1693396357062" xfId="1098"/>
    <cellStyle name="style1693396357093" xfId="1099"/>
    <cellStyle name="style1693396357124" xfId="1100"/>
    <cellStyle name="style1693396357155" xfId="1101"/>
    <cellStyle name="style1693396357187" xfId="1102"/>
    <cellStyle name="style1693396357218" xfId="1103"/>
    <cellStyle name="style1693396357249" xfId="1104"/>
    <cellStyle name="style1693396358540" xfId="1105"/>
    <cellStyle name="style1693396358587" xfId="1106"/>
    <cellStyle name="style1693396358619" xfId="1107"/>
    <cellStyle name="style1693396358650" xfId="1108"/>
    <cellStyle name="style1693396358681" xfId="1109"/>
    <cellStyle name="style1693396358712" xfId="1110"/>
    <cellStyle name="style1693396358744" xfId="1111"/>
    <cellStyle name="style1693396358775" xfId="1112"/>
    <cellStyle name="style1693396358806" xfId="1113"/>
    <cellStyle name="style1693396358837" xfId="1114"/>
    <cellStyle name="style1693396358869" xfId="1115"/>
    <cellStyle name="style1693396358900" xfId="1116"/>
    <cellStyle name="style1693396358931" xfId="1117"/>
    <cellStyle name="style1693396358962" xfId="1118"/>
    <cellStyle name="style1693396358993" xfId="1119"/>
    <cellStyle name="style1693396359025" xfId="1120"/>
    <cellStyle name="style1693396359056" xfId="1121"/>
    <cellStyle name="style1693396359103" xfId="1122"/>
    <cellStyle name="style1693396359134" xfId="1123"/>
    <cellStyle name="style1693396359165" xfId="1124"/>
    <cellStyle name="style1693397623748" xfId="1125"/>
    <cellStyle name="style1693397623779" xfId="1126"/>
    <cellStyle name="style1693397623873" xfId="1127"/>
    <cellStyle name="style1693397623889" xfId="1128"/>
    <cellStyle name="style1693397623920" xfId="1129"/>
    <cellStyle name="style1693397623951" xfId="1130"/>
    <cellStyle name="style1693397623982" xfId="1131"/>
    <cellStyle name="style1693397624014" xfId="1132"/>
    <cellStyle name="style1693397624029" xfId="1133"/>
    <cellStyle name="style1693397624060" xfId="1134"/>
    <cellStyle name="style1693397624092" xfId="1135"/>
    <cellStyle name="style1693397624123" xfId="1136"/>
    <cellStyle name="style1693397624154" xfId="1137"/>
    <cellStyle name="style1693397624170" xfId="1138"/>
    <cellStyle name="style1693397624201" xfId="1139"/>
    <cellStyle name="style1693397624232" xfId="1140"/>
    <cellStyle name="style1693397624264" xfId="1141"/>
    <cellStyle name="style1693397624295" xfId="1142"/>
    <cellStyle name="style1693397624310" xfId="1143"/>
    <cellStyle name="style1693397624342" xfId="1144"/>
    <cellStyle name="style1693397624373" xfId="1145"/>
    <cellStyle name="style1693397624404" xfId="1146"/>
    <cellStyle name="style1693397624435" xfId="1147"/>
    <cellStyle name="style1693397624467" xfId="1148"/>
    <cellStyle name="style1693397624498" xfId="1149"/>
    <cellStyle name="style1693397624513" xfId="1150"/>
    <cellStyle name="style1693397625541" xfId="1151"/>
    <cellStyle name="style1693397625572" xfId="1152"/>
    <cellStyle name="style1693397625603" xfId="1153"/>
    <cellStyle name="style1693397625634" xfId="1154"/>
    <cellStyle name="style1693397625666" xfId="1155"/>
    <cellStyle name="style1693397625697" xfId="1156"/>
    <cellStyle name="style1693397625712" xfId="1157"/>
    <cellStyle name="style1693397625744" xfId="1158"/>
    <cellStyle name="style1693397625775" xfId="1159"/>
    <cellStyle name="style1693397625806" xfId="1160"/>
    <cellStyle name="style1693397625837" xfId="1161"/>
    <cellStyle name="style1693397625869" xfId="1162"/>
    <cellStyle name="style1693397625900" xfId="1163"/>
    <cellStyle name="style1693397625931" xfId="1164"/>
    <cellStyle name="style1693397625962" xfId="1165"/>
    <cellStyle name="style1693397625978" xfId="1166"/>
    <cellStyle name="style1693397626025" xfId="1167"/>
    <cellStyle name="style1693397626040" xfId="1168"/>
    <cellStyle name="style1693397626072" xfId="1169"/>
    <cellStyle name="style1693397626103" xfId="1170"/>
    <cellStyle name="style1693397627163" xfId="1171"/>
    <cellStyle name="style1693397627210" xfId="1172"/>
    <cellStyle name="style1693397627241" xfId="1173"/>
    <cellStyle name="style1693397627272" xfId="1174"/>
    <cellStyle name="style1693397627303" xfId="1175"/>
    <cellStyle name="style1693397627319" xfId="1176"/>
    <cellStyle name="style1693397627366" xfId="1177"/>
    <cellStyle name="style1693397627397" xfId="1178"/>
    <cellStyle name="style1693397627428" xfId="1179"/>
    <cellStyle name="style1693397627460" xfId="1180"/>
    <cellStyle name="style1693397627491" xfId="1181"/>
    <cellStyle name="style1693397627522" xfId="1182"/>
    <cellStyle name="style1693397627538" xfId="1183"/>
    <cellStyle name="style1693397627569" xfId="1184"/>
    <cellStyle name="style1693397627600" xfId="1185"/>
    <cellStyle name="style1693397627631" xfId="1186"/>
    <cellStyle name="style1693397627663" xfId="1187"/>
    <cellStyle name="style1693397627694" xfId="1188"/>
    <cellStyle name="style1693397627710" xfId="1189"/>
    <cellStyle name="style1693397627741" xfId="1190"/>
    <cellStyle name="style1693397628904" xfId="1191"/>
    <cellStyle name="style1693397628935" xfId="1192"/>
    <cellStyle name="style1693397628967" xfId="1193"/>
    <cellStyle name="style1693397628998" xfId="1194"/>
    <cellStyle name="style1693397629029" xfId="1195"/>
    <cellStyle name="style1693397629045" xfId="1196"/>
    <cellStyle name="style1693397629076" xfId="1197"/>
    <cellStyle name="style1693397629107" xfId="1198"/>
    <cellStyle name="style1693397629138" xfId="1199"/>
    <cellStyle name="style1693397629170" xfId="1200"/>
    <cellStyle name="style1693397629185" xfId="1201"/>
    <cellStyle name="style1693397629217" xfId="1202"/>
    <cellStyle name="style1693397629248" xfId="1203"/>
    <cellStyle name="style1693397629279" xfId="1204"/>
    <cellStyle name="style1693397629295" xfId="1205"/>
    <cellStyle name="style1693397629326" xfId="1206"/>
    <cellStyle name="style1693397629357" xfId="1207"/>
    <cellStyle name="style1693397629388" xfId="1208"/>
    <cellStyle name="style1693397629420" xfId="1209"/>
    <cellStyle name="style1693397629451" xfId="1210"/>
    <cellStyle name="style1693397630505" xfId="1211"/>
    <cellStyle name="style1693397630536" xfId="1212"/>
    <cellStyle name="style1693397630568" xfId="1213"/>
    <cellStyle name="style1693397630583" xfId="1214"/>
    <cellStyle name="style1693397630614" xfId="1215"/>
    <cellStyle name="style1693397630646" xfId="1216"/>
    <cellStyle name="style1693397630677" xfId="1217"/>
    <cellStyle name="style1693397630693" xfId="1218"/>
    <cellStyle name="style1693397630724" xfId="1219"/>
    <cellStyle name="style1693397630755" xfId="1220"/>
    <cellStyle name="style1693397630786" xfId="1221"/>
    <cellStyle name="style1693397630818" xfId="1222"/>
    <cellStyle name="style1693397630849" xfId="1223"/>
    <cellStyle name="style1693397630864" xfId="1224"/>
    <cellStyle name="style1693397630896" xfId="1225"/>
    <cellStyle name="style1693397630927" xfId="1226"/>
    <cellStyle name="style1693397630974" xfId="1227"/>
    <cellStyle name="style1693397631005" xfId="1228"/>
    <cellStyle name="style1693397631021" xfId="1229"/>
    <cellStyle name="style1693397631052" xfId="1230"/>
    <cellStyle name="style1693397632029" xfId="1231"/>
    <cellStyle name="style1693397632060" xfId="1232"/>
    <cellStyle name="style1693397632091" xfId="1233"/>
    <cellStyle name="style1693397632122" xfId="1234"/>
    <cellStyle name="style1693397632153" xfId="1235"/>
    <cellStyle name="style1693397632185" xfId="1236"/>
    <cellStyle name="style1693397632216" xfId="1237"/>
    <cellStyle name="style1693397632247" xfId="1238"/>
    <cellStyle name="style1693397632263" xfId="1239"/>
    <cellStyle name="style1693397632294" xfId="1240"/>
    <cellStyle name="style1693397632325" xfId="1241"/>
    <cellStyle name="style1693397632357" xfId="1242"/>
    <cellStyle name="style1693397632388" xfId="1243"/>
    <cellStyle name="style1693397632419" xfId="1244"/>
    <cellStyle name="style1693397632435" xfId="1245"/>
    <cellStyle name="style1693397632466" xfId="1246"/>
    <cellStyle name="style1693397632513" xfId="1247"/>
    <cellStyle name="style1693397632528" xfId="1248"/>
    <cellStyle name="style1693397632560" xfId="1249"/>
    <cellStyle name="style1693397632591" xfId="1250"/>
    <cellStyle name="style1693397633543" xfId="1251"/>
    <cellStyle name="style1693397633574" xfId="1252"/>
    <cellStyle name="style1693397633606" xfId="1253"/>
    <cellStyle name="style1693397633621" xfId="1254"/>
    <cellStyle name="style1693397633652" xfId="1255"/>
    <cellStyle name="style1693397633684" xfId="1256"/>
    <cellStyle name="style1693397633715" xfId="1257"/>
    <cellStyle name="style1693397633746" xfId="1258"/>
    <cellStyle name="style1693397633762" xfId="1259"/>
    <cellStyle name="style1693397633793" xfId="1260"/>
    <cellStyle name="style1693397633824" xfId="1261"/>
    <cellStyle name="style1693397633855" xfId="1262"/>
    <cellStyle name="style1693397633887" xfId="1263"/>
    <cellStyle name="style1693397633918" xfId="1264"/>
    <cellStyle name="style1693397633934" xfId="1265"/>
    <cellStyle name="style1693397633965" xfId="1266"/>
    <cellStyle name="style1693397633996" xfId="1267"/>
    <cellStyle name="style1693397634027" xfId="1268"/>
    <cellStyle name="style1693397634059" xfId="1269"/>
    <cellStyle name="style1693397634090" xfId="1270"/>
    <cellStyle name="style1693397635152" xfId="1271"/>
    <cellStyle name="style1693397635183" xfId="1272"/>
    <cellStyle name="style1693397635214" xfId="1273"/>
    <cellStyle name="style1693397635230" xfId="1274"/>
    <cellStyle name="style1693397635261" xfId="1275"/>
    <cellStyle name="style1693397635292" xfId="1276"/>
    <cellStyle name="style1693397635324" xfId="1277"/>
    <cellStyle name="style1693397635355" xfId="1278"/>
    <cellStyle name="style1693397635370" xfId="1279"/>
    <cellStyle name="style1693397635402" xfId="1280"/>
    <cellStyle name="style1693397635433" xfId="1281"/>
    <cellStyle name="style1693397635464" xfId="1282"/>
    <cellStyle name="style1693397635495" xfId="1283"/>
    <cellStyle name="style1693397635527" xfId="1284"/>
    <cellStyle name="style1693397635558" xfId="1285"/>
    <cellStyle name="style1693397635589" xfId="1286"/>
    <cellStyle name="style1693397635620" xfId="1287"/>
    <cellStyle name="style1693397635652" xfId="1288"/>
    <cellStyle name="style1693397635667" xfId="1289"/>
    <cellStyle name="style1693397635698" xfId="1290"/>
    <cellStyle name="style1693397636694" xfId="1291"/>
    <cellStyle name="style1693397636725" xfId="1292"/>
    <cellStyle name="style1693397636756" xfId="1293"/>
    <cellStyle name="style1693397636788" xfId="1294"/>
    <cellStyle name="style1693397636819" xfId="1295"/>
    <cellStyle name="style1693397636834" xfId="1296"/>
    <cellStyle name="style1693397636866" xfId="1297"/>
    <cellStyle name="style1693397636897" xfId="1298"/>
    <cellStyle name="style1693397636928" xfId="1299"/>
    <cellStyle name="style1693397636959" xfId="1300"/>
    <cellStyle name="style1693397637020" xfId="1301"/>
    <cellStyle name="style1693397637056" xfId="1302"/>
    <cellStyle name="style1693397637088" xfId="1303"/>
    <cellStyle name="style1693397637120" xfId="1304"/>
    <cellStyle name="style1693397637152" xfId="1305"/>
    <cellStyle name="style1693397637180" xfId="1306"/>
    <cellStyle name="style1693397637212" xfId="1307"/>
    <cellStyle name="style1693397637240" xfId="1308"/>
    <cellStyle name="style1693397637276" xfId="1309"/>
    <cellStyle name="style1693397637304" xfId="1310"/>
    <cellStyle name="style1693397641860" xfId="1311"/>
    <cellStyle name="style1693397641896" xfId="1312"/>
    <cellStyle name="style1693397641936" xfId="1313"/>
    <cellStyle name="style1693397641976" xfId="1314"/>
    <cellStyle name="style1693397642008" xfId="1315"/>
    <cellStyle name="style1693397642036" xfId="1316"/>
    <cellStyle name="style1693397642068" xfId="1317"/>
    <cellStyle name="style1693397642100" xfId="1318"/>
    <cellStyle name="style1693397642132" xfId="1319"/>
    <cellStyle name="style1693397642164" xfId="1320"/>
    <cellStyle name="style1693397642196" xfId="1321"/>
    <cellStyle name="style1693397642228" xfId="1322"/>
    <cellStyle name="style1693397642264" xfId="1323"/>
    <cellStyle name="style1693397642295" xfId="1324"/>
    <cellStyle name="style1693397642327" xfId="1325"/>
    <cellStyle name="style1693397642359" xfId="1326"/>
    <cellStyle name="style1693397642387" xfId="1327"/>
    <cellStyle name="style1693397642419" xfId="1328"/>
    <cellStyle name="style1693397642475" xfId="1329"/>
    <cellStyle name="style1693397642523" xfId="1330"/>
    <cellStyle name="style1693397643921" xfId="1331"/>
    <cellStyle name="style1693397643952" xfId="1332"/>
    <cellStyle name="style1693397643988" xfId="1333"/>
    <cellStyle name="style1693397644020" xfId="1334"/>
    <cellStyle name="style1693397644049" xfId="1335"/>
    <cellStyle name="style1693397644089" xfId="1336"/>
    <cellStyle name="style1693397644133" xfId="1337"/>
    <cellStyle name="style1693397644173" xfId="1338"/>
    <cellStyle name="style1693397644205" xfId="1339"/>
    <cellStyle name="style1693397644237" xfId="1340"/>
    <cellStyle name="style1693397644265" xfId="1341"/>
    <cellStyle name="style1693397644297" xfId="1342"/>
    <cellStyle name="style1693397644325" xfId="1343"/>
    <cellStyle name="style1693397644353" xfId="1344"/>
    <cellStyle name="style1693397644380" xfId="1345"/>
    <cellStyle name="style1693397644408" xfId="1346"/>
    <cellStyle name="style1693397644437" xfId="1347"/>
    <cellStyle name="style1693397644467" xfId="1348"/>
    <cellStyle name="style1693397644494" xfId="1349"/>
    <cellStyle name="style1693397644523" xfId="1350"/>
    <cellStyle name="style1693397645511" xfId="1351"/>
    <cellStyle name="style1693397645543" xfId="1352"/>
    <cellStyle name="style1693397645571" xfId="1353"/>
    <cellStyle name="style1693397645601" xfId="1354"/>
    <cellStyle name="style1693397645629" xfId="1355"/>
    <cellStyle name="style1693397645658" xfId="1356"/>
    <cellStyle name="style1693397645690" xfId="1357"/>
    <cellStyle name="style1693397645719" xfId="1358"/>
    <cellStyle name="style1693397645747" xfId="1359"/>
    <cellStyle name="style1693397645775" xfId="1360"/>
    <cellStyle name="style1693397645805" xfId="1361"/>
    <cellStyle name="style1693397645833" xfId="1362"/>
    <cellStyle name="style1693397645861" xfId="1363"/>
    <cellStyle name="style1693397645889" xfId="1364"/>
    <cellStyle name="style1693397645917" xfId="1365"/>
    <cellStyle name="style1693397645945" xfId="1366"/>
    <cellStyle name="style1693397645973" xfId="1367"/>
    <cellStyle name="style1693397646001" xfId="1368"/>
    <cellStyle name="style1693397646033" xfId="1369"/>
    <cellStyle name="style1693397646057" xfId="1370"/>
    <cellStyle name="style1693397648005" xfId="1371"/>
    <cellStyle name="style1693397648040" xfId="1372"/>
    <cellStyle name="style1693397648068" xfId="1373"/>
    <cellStyle name="style1693397648096" xfId="1374"/>
    <cellStyle name="style1693397648124" xfId="1375"/>
    <cellStyle name="style1693397648156" xfId="1376"/>
    <cellStyle name="style1693397648184" xfId="1377"/>
    <cellStyle name="style1693397648212" xfId="1378"/>
    <cellStyle name="style1693397648241" xfId="1379"/>
    <cellStyle name="style1693397648269" xfId="1380"/>
    <cellStyle name="style1693397648305" xfId="1381"/>
    <cellStyle name="style1693397648345" xfId="1382"/>
    <cellStyle name="style1693397648400" xfId="1383"/>
    <cellStyle name="style1693397648452" xfId="1384"/>
    <cellStyle name="style1693397648492" xfId="1385"/>
    <cellStyle name="style1693397648532" xfId="1386"/>
    <cellStyle name="style1693397648576" xfId="1387"/>
    <cellStyle name="style1693397648620" xfId="1388"/>
    <cellStyle name="style1693397648660" xfId="1389"/>
    <cellStyle name="style1693397648704" xfId="1390"/>
    <cellStyle name="style1693397650308" xfId="1391"/>
    <cellStyle name="style1693397650339" xfId="1392"/>
    <cellStyle name="style1693397650370" xfId="1393"/>
    <cellStyle name="style1693397650401" xfId="1394"/>
    <cellStyle name="style1693397650417" xfId="1395"/>
    <cellStyle name="style1693397650464" xfId="1396"/>
    <cellStyle name="style1693397650495" xfId="1397"/>
    <cellStyle name="style1693397650526" xfId="1398"/>
    <cellStyle name="style1693397650558" xfId="1399"/>
    <cellStyle name="style1693397650589" xfId="1400"/>
    <cellStyle name="style1693397650620" xfId="1401"/>
    <cellStyle name="style1693397650636" xfId="1402"/>
    <cellStyle name="style1693397650667" xfId="1403"/>
    <cellStyle name="style1693397650698" xfId="1404"/>
    <cellStyle name="style1693397650730" xfId="1405"/>
    <cellStyle name="style1693397650761" xfId="1406"/>
    <cellStyle name="style1693397650792" xfId="1407"/>
    <cellStyle name="style1693397650823" xfId="1408"/>
    <cellStyle name="style1693397650870" xfId="1409"/>
    <cellStyle name="style1693397650901" xfId="1410"/>
    <cellStyle name="style1693397652258" xfId="1411"/>
    <cellStyle name="style1693397652297" xfId="1412"/>
    <cellStyle name="style1693397652325" xfId="1413"/>
    <cellStyle name="style1693397652356" xfId="1414"/>
    <cellStyle name="style1693397652397" xfId="1415"/>
    <cellStyle name="style1693397652431" xfId="1416"/>
    <cellStyle name="style1693397652462" xfId="1417"/>
    <cellStyle name="style1693397652496" xfId="1418"/>
    <cellStyle name="style1693397652532" xfId="1419"/>
    <cellStyle name="style1693397652571" xfId="1420"/>
    <cellStyle name="style1693397652605" xfId="1421"/>
    <cellStyle name="style1693397652635" xfId="1422"/>
    <cellStyle name="style1693397652672" xfId="1423"/>
    <cellStyle name="style1693397652705" xfId="1424"/>
    <cellStyle name="style1693397652739" xfId="1425"/>
    <cellStyle name="style1693397652779" xfId="1426"/>
    <cellStyle name="style1693397652812" xfId="1427"/>
    <cellStyle name="style1693397652844" xfId="1428"/>
    <cellStyle name="style1693397652877" xfId="1429"/>
    <cellStyle name="style1693397652909" xfId="1430"/>
    <cellStyle name="style1693397654643" xfId="1431"/>
    <cellStyle name="style1693397654693" xfId="1432"/>
    <cellStyle name="style1693397654740" xfId="1433"/>
    <cellStyle name="style1693397654789" xfId="1434"/>
    <cellStyle name="style1693397654867" xfId="1435"/>
    <cellStyle name="style1693397654913" xfId="1436"/>
    <cellStyle name="style1693397654961" xfId="1437"/>
    <cellStyle name="style1693397655015" xfId="1438"/>
    <cellStyle name="style1693397655070" xfId="1439"/>
    <cellStyle name="style1693397655130" xfId="1440"/>
    <cellStyle name="style1693397655190" xfId="1441"/>
    <cellStyle name="style1693397655242" xfId="1442"/>
    <cellStyle name="style1693397655328" xfId="1443"/>
    <cellStyle name="style1693397655466" xfId="1444"/>
    <cellStyle name="style1693397655521" xfId="1445"/>
    <cellStyle name="style1693397655557" xfId="1446"/>
    <cellStyle name="style1693397655590" xfId="1447"/>
    <cellStyle name="style1693397655790" xfId="1448"/>
    <cellStyle name="style1693397655882" xfId="1449"/>
    <cellStyle name="style1693397655948" xfId="1450"/>
    <cellStyle name="style1693398053713" xfId="1451"/>
    <cellStyle name="style1693398053744" xfId="1452"/>
    <cellStyle name="style1693398053775" xfId="1453"/>
    <cellStyle name="style1693398053791" xfId="1454"/>
    <cellStyle name="style1693398053822" xfId="1455"/>
    <cellStyle name="style1693398053853" xfId="1456"/>
    <cellStyle name="style1693398053885" xfId="1457"/>
    <cellStyle name="style1693398053916" xfId="1458"/>
    <cellStyle name="style1693398053931" xfId="1459"/>
    <cellStyle name="style1693398053963" xfId="1460"/>
    <cellStyle name="style1693398053994" xfId="1461"/>
    <cellStyle name="style1693398054025" xfId="1462"/>
    <cellStyle name="style1693398054056" xfId="1463"/>
    <cellStyle name="style1693398054088" xfId="1464"/>
    <cellStyle name="style1693398054103" xfId="1465"/>
    <cellStyle name="style1693398054135" xfId="1466"/>
    <cellStyle name="style1693398054166" xfId="1467"/>
    <cellStyle name="style1693398054197" xfId="1468"/>
    <cellStyle name="style1693398054213" xfId="1469"/>
    <cellStyle name="style1693398054244" xfId="1470"/>
    <cellStyle name="style1693398054275" xfId="1471"/>
    <cellStyle name="style1693398054291" xfId="1472"/>
    <cellStyle name="style1693398054322" xfId="1473"/>
    <cellStyle name="style1693398054353" xfId="1474"/>
    <cellStyle name="style1693398054384" xfId="1475"/>
    <cellStyle name="style1693398054431" xfId="1476"/>
    <cellStyle name="style1693398055354" xfId="1477"/>
    <cellStyle name="style1693398055401" xfId="1478"/>
    <cellStyle name="style1693398055448" xfId="1479"/>
    <cellStyle name="style1693398055479" xfId="1480"/>
    <cellStyle name="style1693398055510" xfId="1481"/>
    <cellStyle name="style1693398055542" xfId="1482"/>
    <cellStyle name="style1693398055573" xfId="1483"/>
    <cellStyle name="style1693398055604" xfId="1484"/>
    <cellStyle name="style1693398055620" xfId="1485"/>
    <cellStyle name="style1693398055651" xfId="1486"/>
    <cellStyle name="style1693398055682" xfId="1487"/>
    <cellStyle name="style1693398055713" xfId="1488"/>
    <cellStyle name="style1693398055729" xfId="1489"/>
    <cellStyle name="style1693398055760" xfId="1490"/>
    <cellStyle name="style1693398055792" xfId="1491"/>
    <cellStyle name="style1693398055823" xfId="1492"/>
    <cellStyle name="style1693398055854" xfId="1493"/>
    <cellStyle name="style1693398055870" xfId="1494"/>
    <cellStyle name="style1693398055901" xfId="1495"/>
    <cellStyle name="style1693398055932" xfId="1496"/>
    <cellStyle name="style1693398056997" xfId="1497"/>
    <cellStyle name="style1693398057044" xfId="1498"/>
    <cellStyle name="style1693398057059" xfId="1499"/>
    <cellStyle name="style1693398057090" xfId="1500"/>
    <cellStyle name="style1693398057122" xfId="1501"/>
    <cellStyle name="style1693398057153" xfId="1502"/>
    <cellStyle name="style1693398057184" xfId="1503"/>
    <cellStyle name="style1693398057215" xfId="1504"/>
    <cellStyle name="style1693398057231" xfId="1505"/>
    <cellStyle name="style1693398057262" xfId="1506"/>
    <cellStyle name="style1693398057294" xfId="1507"/>
    <cellStyle name="style1693398057325" xfId="1508"/>
    <cellStyle name="style1693398057356" xfId="1509"/>
    <cellStyle name="style1693398057372" xfId="1510"/>
    <cellStyle name="style1693398057403" xfId="1511"/>
    <cellStyle name="style1693398057434" xfId="1512"/>
    <cellStyle name="style1693398057465" xfId="1513"/>
    <cellStyle name="style1693398057481" xfId="1514"/>
    <cellStyle name="style1693398057512" xfId="1515"/>
    <cellStyle name="style1693398057544" xfId="1516"/>
    <cellStyle name="style1693398058649" xfId="1517"/>
    <cellStyle name="style1693398058695" xfId="1518"/>
    <cellStyle name="style1693398058711" xfId="1519"/>
    <cellStyle name="style1693398058758" xfId="1520"/>
    <cellStyle name="style1693398058789" xfId="1521"/>
    <cellStyle name="style1693398058820" xfId="1522"/>
    <cellStyle name="style1693398058852" xfId="1523"/>
    <cellStyle name="style1693398058867" xfId="1524"/>
    <cellStyle name="style1693398058899" xfId="1525"/>
    <cellStyle name="style1693398058930" xfId="1526"/>
    <cellStyle name="style1693398058961" xfId="1527"/>
    <cellStyle name="style1693398058992" xfId="1528"/>
    <cellStyle name="style1693398059008" xfId="1529"/>
    <cellStyle name="style1693398059039" xfId="1530"/>
    <cellStyle name="style1693398059070" xfId="1531"/>
    <cellStyle name="style1693398059102" xfId="1532"/>
    <cellStyle name="style1693398059117" xfId="1533"/>
    <cellStyle name="style1693398059148" xfId="1534"/>
    <cellStyle name="style1693398059180" xfId="1535"/>
    <cellStyle name="style1693398059211" xfId="1536"/>
    <cellStyle name="style1693398060318" xfId="1537"/>
    <cellStyle name="style1693398060349" xfId="1538"/>
    <cellStyle name="style1693398060380" xfId="1539"/>
    <cellStyle name="style1693398060412" xfId="1540"/>
    <cellStyle name="style1693398060443" xfId="1541"/>
    <cellStyle name="style1693398060458" xfId="1542"/>
    <cellStyle name="style1693398060490" xfId="1543"/>
    <cellStyle name="style1693398060521" xfId="1544"/>
    <cellStyle name="style1693398060552" xfId="1545"/>
    <cellStyle name="style1693398060583" xfId="1546"/>
    <cellStyle name="style1693398060599" xfId="1547"/>
    <cellStyle name="style1693398060630" xfId="1548"/>
    <cellStyle name="style1693398060661" xfId="1549"/>
    <cellStyle name="style1693398060693" xfId="1550"/>
    <cellStyle name="style1693398060724" xfId="1551"/>
    <cellStyle name="style1693398060755" xfId="1552"/>
    <cellStyle name="style1693398060786" xfId="1553"/>
    <cellStyle name="style1693398060818" xfId="1554"/>
    <cellStyle name="style1693398060849" xfId="1555"/>
    <cellStyle name="style1693398060865" xfId="1556"/>
    <cellStyle name="style1693398061813" xfId="1557"/>
    <cellStyle name="style1693398061844" xfId="1558"/>
    <cellStyle name="style1693398061876" xfId="1559"/>
    <cellStyle name="style1693398061907" xfId="1560"/>
    <cellStyle name="style1693398061938" xfId="1561"/>
    <cellStyle name="style1693398061954" xfId="1562"/>
    <cellStyle name="style1693398061985" xfId="1563"/>
    <cellStyle name="style1693398062016" xfId="1564"/>
    <cellStyle name="style1693398062047" xfId="1565"/>
    <cellStyle name="style1693398062079" xfId="1566"/>
    <cellStyle name="style1693398062094" xfId="1567"/>
    <cellStyle name="style1693398062126" xfId="1568"/>
    <cellStyle name="style1693398062157" xfId="1569"/>
    <cellStyle name="style1693398062188" xfId="1570"/>
    <cellStyle name="style1693398062219" xfId="1571"/>
    <cellStyle name="style1693398062235" xfId="1572"/>
    <cellStyle name="style1693398062266" xfId="1573"/>
    <cellStyle name="style1693398062313" xfId="1574"/>
    <cellStyle name="style1693398062329" xfId="1575"/>
    <cellStyle name="style1693398062360" xfId="1576"/>
    <cellStyle name="style1693398063379" xfId="1577"/>
    <cellStyle name="style1693398063426" xfId="1578"/>
    <cellStyle name="style1693398063441" xfId="1579"/>
    <cellStyle name="style1693398063473" xfId="1580"/>
    <cellStyle name="style1693398063504" xfId="1581"/>
    <cellStyle name="style1693398063535" xfId="1582"/>
    <cellStyle name="style1693398063566" xfId="1583"/>
    <cellStyle name="style1693398063582" xfId="1584"/>
    <cellStyle name="style1693398063613" xfId="1585"/>
    <cellStyle name="style1693398063645" xfId="1586"/>
    <cellStyle name="style1693398063676" xfId="1587"/>
    <cellStyle name="style1693398063707" xfId="1588"/>
    <cellStyle name="style1693398063723" xfId="1589"/>
    <cellStyle name="style1693398063754" xfId="1590"/>
    <cellStyle name="style1693398063785" xfId="1591"/>
    <cellStyle name="style1693398063816" xfId="1592"/>
    <cellStyle name="style1693398063848" xfId="1593"/>
    <cellStyle name="style1693398063879" xfId="1594"/>
    <cellStyle name="style1693398063910" xfId="1595"/>
    <cellStyle name="style1693398063941" xfId="1596"/>
    <cellStyle name="style1693398064965" xfId="1597"/>
    <cellStyle name="style1693398064996" xfId="1598"/>
    <cellStyle name="style1693398065012" xfId="1599"/>
    <cellStyle name="style1693398065043" xfId="1600"/>
    <cellStyle name="style1693398065074" xfId="1601"/>
    <cellStyle name="style1693398065106" xfId="1602"/>
    <cellStyle name="style1693398065137" xfId="1603"/>
    <cellStyle name="style1693398065168" xfId="1604"/>
    <cellStyle name="style1693398065184" xfId="1605"/>
    <cellStyle name="style1693398065215" xfId="1606"/>
    <cellStyle name="style1693398065246" xfId="1607"/>
    <cellStyle name="style1693398065277" xfId="1608"/>
    <cellStyle name="style1693398065309" xfId="1609"/>
    <cellStyle name="style1693398065340" xfId="1610"/>
    <cellStyle name="style1693398065371" xfId="1611"/>
    <cellStyle name="style1693398065387" xfId="1612"/>
    <cellStyle name="style1693398065418" xfId="1613"/>
    <cellStyle name="style1693398065449" xfId="1614"/>
    <cellStyle name="style1693398065480" xfId="1615"/>
    <cellStyle name="style1693398065512" xfId="1616"/>
    <cellStyle name="style1693398066584" xfId="1617"/>
    <cellStyle name="style1693398066631" xfId="1618"/>
    <cellStyle name="style1693398066647" xfId="1619"/>
    <cellStyle name="style1693398066678" xfId="1620"/>
    <cellStyle name="style1693398066709" xfId="1621"/>
    <cellStyle name="style1693398066741" xfId="1622"/>
    <cellStyle name="style1693398066772" xfId="1623"/>
    <cellStyle name="style1693398066803" xfId="1624"/>
    <cellStyle name="style1693398066834" xfId="1625"/>
    <cellStyle name="style1693398066866" xfId="1626"/>
    <cellStyle name="style1693398066881" xfId="1627"/>
    <cellStyle name="style1693398066913" xfId="1628"/>
    <cellStyle name="style1693398066944" xfId="1629"/>
    <cellStyle name="style1693398066975" xfId="1630"/>
    <cellStyle name="style1693398067006" xfId="1631"/>
    <cellStyle name="style1693398067037" xfId="1632"/>
    <cellStyle name="style1693398067053" xfId="1633"/>
    <cellStyle name="style1693398067084" xfId="1634"/>
    <cellStyle name="style1693398067116" xfId="1635"/>
    <cellStyle name="style1693398067147" xfId="1636"/>
    <cellStyle name="style1693398070448" xfId="1637"/>
    <cellStyle name="style1693398070479" xfId="1638"/>
    <cellStyle name="style1693398070510" xfId="1639"/>
    <cellStyle name="style1693398070541" xfId="1640"/>
    <cellStyle name="style1693398070573" xfId="1641"/>
    <cellStyle name="style1693398070588" xfId="1642"/>
    <cellStyle name="style1693398070619" xfId="1643"/>
    <cellStyle name="style1693398070651" xfId="1644"/>
    <cellStyle name="style1693398070682" xfId="1645"/>
    <cellStyle name="style1693398070713" xfId="1646"/>
    <cellStyle name="style1693398070729" xfId="1647"/>
    <cellStyle name="style1693398070760" xfId="1648"/>
    <cellStyle name="style1693398070791" xfId="1649"/>
    <cellStyle name="style1693398070823" xfId="1650"/>
    <cellStyle name="style1693398070838" xfId="1651"/>
    <cellStyle name="style1693398070869" xfId="1652"/>
    <cellStyle name="style1693398070901" xfId="1653"/>
    <cellStyle name="style1693398070932" xfId="1654"/>
    <cellStyle name="style1693398070963" xfId="1655"/>
    <cellStyle name="style1693398070979" xfId="1656"/>
    <cellStyle name="style1693398071913" xfId="1657"/>
    <cellStyle name="style1693398071944" xfId="1658"/>
    <cellStyle name="style1693398071975" xfId="1659"/>
    <cellStyle name="style1693398072006" xfId="1660"/>
    <cellStyle name="style1693398072022" xfId="1661"/>
    <cellStyle name="style1693398072069" xfId="1662"/>
    <cellStyle name="style1693398072100" xfId="1663"/>
    <cellStyle name="style1693398072131" xfId="1664"/>
    <cellStyle name="style1693398072163" xfId="1665"/>
    <cellStyle name="style1693398072178" xfId="1666"/>
    <cellStyle name="style1693398072210" xfId="1667"/>
    <cellStyle name="style1693398072241" xfId="1668"/>
    <cellStyle name="style1693398072272" xfId="1669"/>
    <cellStyle name="style1693398072303" xfId="1670"/>
    <cellStyle name="style1693398072319" xfId="1671"/>
    <cellStyle name="style1693398072350" xfId="1672"/>
    <cellStyle name="style1693398072381" xfId="1673"/>
    <cellStyle name="style1693398072413" xfId="1674"/>
    <cellStyle name="style1693398072444" xfId="1675"/>
    <cellStyle name="style1693398072459" xfId="1676"/>
    <cellStyle name="style1693398073443" xfId="1677"/>
    <cellStyle name="style1693398073459" xfId="1678"/>
    <cellStyle name="style1693398073490" xfId="1679"/>
    <cellStyle name="style1693398073521" xfId="1680"/>
    <cellStyle name="style1693398073553" xfId="1681"/>
    <cellStyle name="style1693398073584" xfId="1682"/>
    <cellStyle name="style1693398073600" xfId="1683"/>
    <cellStyle name="style1693398073646" xfId="1684"/>
    <cellStyle name="style1693398073662" xfId="1685"/>
    <cellStyle name="style1693398073693" xfId="1686"/>
    <cellStyle name="style1693398073724" xfId="1687"/>
    <cellStyle name="style1693398073756" xfId="1688"/>
    <cellStyle name="style1693398073787" xfId="1689"/>
    <cellStyle name="style1693398073803" xfId="1690"/>
    <cellStyle name="style1693398073834" xfId="1691"/>
    <cellStyle name="style1693398073865" xfId="1692"/>
    <cellStyle name="style1693398073896" xfId="1693"/>
    <cellStyle name="style1693398073912" xfId="1694"/>
    <cellStyle name="style1693398073943" xfId="1695"/>
    <cellStyle name="style1693398073974" xfId="1696"/>
    <cellStyle name="style1693398075276" xfId="1697"/>
    <cellStyle name="style1693398075307" xfId="1698"/>
    <cellStyle name="style1693398075338" xfId="1699"/>
    <cellStyle name="style1693398075354" xfId="1700"/>
    <cellStyle name="style1693398075385" xfId="1701"/>
    <cellStyle name="style1693398075417" xfId="1702"/>
    <cellStyle name="style1693398075448" xfId="1703"/>
    <cellStyle name="style1693398075479" xfId="1704"/>
    <cellStyle name="style1693398075495" xfId="1705"/>
    <cellStyle name="style1693398075526" xfId="1706"/>
    <cellStyle name="style1693398075557" xfId="1707"/>
    <cellStyle name="style1693398075588" xfId="1708"/>
    <cellStyle name="style1693398075604" xfId="1709"/>
    <cellStyle name="style1693398075635" xfId="1710"/>
    <cellStyle name="style1693398075666" xfId="1711"/>
    <cellStyle name="style1693398075698" xfId="1712"/>
    <cellStyle name="style1693398075729" xfId="1713"/>
    <cellStyle name="style1693398075745" xfId="1714"/>
    <cellStyle name="style1693398075776" xfId="1715"/>
    <cellStyle name="style1693398075807" xfId="1716"/>
    <cellStyle name="style1693398076961" xfId="1717"/>
    <cellStyle name="style1693398077008" xfId="1718"/>
    <cellStyle name="style1693398077023" xfId="1719"/>
    <cellStyle name="style1693398077054" xfId="1720"/>
    <cellStyle name="style1693398077086" xfId="1721"/>
    <cellStyle name="style1693398077117" xfId="1722"/>
    <cellStyle name="style1693398077148" xfId="1723"/>
    <cellStyle name="style1693398077164" xfId="1724"/>
    <cellStyle name="style1693398077195" xfId="1725"/>
    <cellStyle name="style1693398077226" xfId="1726"/>
    <cellStyle name="style1693398077258" xfId="1727"/>
    <cellStyle name="style1693398077289" xfId="1728"/>
    <cellStyle name="style1693398077304" xfId="1729"/>
    <cellStyle name="style1693398077336" xfId="1730"/>
    <cellStyle name="style1693398077367" xfId="1731"/>
    <cellStyle name="style1693398077398" xfId="1732"/>
    <cellStyle name="style1693398077429" xfId="1733"/>
    <cellStyle name="style1693398077461" xfId="1734"/>
    <cellStyle name="style1693398077492" xfId="1735"/>
    <cellStyle name="style1693398077523" xfId="1736"/>
    <cellStyle name="style1693398078621" xfId="1737"/>
    <cellStyle name="style1693398078652" xfId="1738"/>
    <cellStyle name="style1693398078668" xfId="1739"/>
    <cellStyle name="style1693398078699" xfId="1740"/>
    <cellStyle name="style1693398078730" xfId="1741"/>
    <cellStyle name="style1693398078761" xfId="1742"/>
    <cellStyle name="style1693398078793" xfId="1743"/>
    <cellStyle name="style1693398078808" xfId="1744"/>
    <cellStyle name="style1693398078839" xfId="1745"/>
    <cellStyle name="style1693398078871" xfId="1746"/>
    <cellStyle name="style1693398078902" xfId="1747"/>
    <cellStyle name="style1693398078933" xfId="1748"/>
    <cellStyle name="style1693398078964" xfId="1749"/>
    <cellStyle name="style1693398078996" xfId="1750"/>
    <cellStyle name="style1693398079027" xfId="1751"/>
    <cellStyle name="style1693398079058" xfId="1752"/>
    <cellStyle name="style1693398079074" xfId="1753"/>
    <cellStyle name="style1693398079105" xfId="1754"/>
    <cellStyle name="style1693398079136" xfId="1755"/>
    <cellStyle name="style1693398079168" xfId="1756"/>
    <cellStyle name="style1693398080475" xfId="1757"/>
    <cellStyle name="style1693398080506" xfId="1758"/>
    <cellStyle name="style1693398080537" xfId="1759"/>
    <cellStyle name="style1693398080568" xfId="1760"/>
    <cellStyle name="style1693398080600" xfId="1761"/>
    <cellStyle name="style1693398080631" xfId="1762"/>
    <cellStyle name="style1693398080647" xfId="1763"/>
    <cellStyle name="style1693398080678" xfId="1764"/>
    <cellStyle name="style1693398080709" xfId="1765"/>
    <cellStyle name="style1693398080740" xfId="1766"/>
    <cellStyle name="style1693398080772" xfId="1767"/>
    <cellStyle name="style1693398080787" xfId="1768"/>
    <cellStyle name="style1693398080818" xfId="1769"/>
    <cellStyle name="style1693398080850" xfId="1770"/>
    <cellStyle name="style1693398080881" xfId="1771"/>
    <cellStyle name="style1693398080912" xfId="1772"/>
    <cellStyle name="style1693398080943" xfId="1773"/>
    <cellStyle name="style1693398080975" xfId="1774"/>
    <cellStyle name="style1693398081006" xfId="1775"/>
    <cellStyle name="style1693398081022" xfId="17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6</xdr:col>
      <xdr:colOff>131826</xdr:colOff>
      <xdr:row>6</xdr:row>
      <xdr:rowOff>9144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8B6751-4EB3-41E9-8EBF-7F011D109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52400"/>
          <a:ext cx="3922776" cy="999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91"/>
  <sheetViews>
    <sheetView tabSelected="1" workbookViewId="0"/>
  </sheetViews>
  <sheetFormatPr baseColWidth="10" defaultRowHeight="15"/>
  <cols>
    <col min="1" max="16384" width="11.42578125" style="174"/>
  </cols>
  <sheetData>
    <row r="9" spans="1:7" ht="15.75">
      <c r="C9" s="175"/>
      <c r="D9" s="176" t="s">
        <v>72</v>
      </c>
      <c r="E9" s="175"/>
      <c r="F9" s="175"/>
      <c r="G9" s="175"/>
    </row>
    <row r="11" spans="1:7" ht="20.25">
      <c r="B11" s="177" t="s">
        <v>35</v>
      </c>
    </row>
    <row r="12" spans="1:7">
      <c r="B12" s="178"/>
    </row>
    <row r="13" spans="1:7">
      <c r="A13" s="179" t="s">
        <v>36</v>
      </c>
      <c r="B13" s="180" t="s">
        <v>71</v>
      </c>
    </row>
    <row r="14" spans="1:7">
      <c r="A14" s="179"/>
      <c r="B14" s="180"/>
      <c r="C14" s="180"/>
    </row>
    <row r="15" spans="1:7">
      <c r="A15" s="179" t="s">
        <v>37</v>
      </c>
      <c r="B15" s="180" t="s">
        <v>202</v>
      </c>
      <c r="C15" s="180"/>
    </row>
    <row r="16" spans="1:7">
      <c r="A16" s="179"/>
      <c r="B16" s="180"/>
      <c r="C16" s="180"/>
    </row>
    <row r="17" spans="1:3" ht="15" customHeight="1">
      <c r="A17" s="179" t="s">
        <v>38</v>
      </c>
      <c r="B17" s="180" t="s">
        <v>77</v>
      </c>
      <c r="C17" s="180"/>
    </row>
    <row r="18" spans="1:3" ht="15" customHeight="1">
      <c r="A18" s="179"/>
      <c r="B18" s="180"/>
      <c r="C18" s="180"/>
    </row>
    <row r="19" spans="1:3" ht="15" customHeight="1">
      <c r="A19" s="179" t="s">
        <v>39</v>
      </c>
      <c r="B19" s="180" t="s">
        <v>203</v>
      </c>
      <c r="C19" s="180"/>
    </row>
    <row r="20" spans="1:3">
      <c r="A20" s="179"/>
      <c r="B20" s="180"/>
      <c r="C20" s="180"/>
    </row>
    <row r="21" spans="1:3">
      <c r="A21" s="179" t="s">
        <v>40</v>
      </c>
      <c r="B21" s="180" t="s">
        <v>124</v>
      </c>
      <c r="C21" s="180"/>
    </row>
    <row r="22" spans="1:3">
      <c r="A22" s="179"/>
      <c r="B22" s="180"/>
      <c r="C22" s="180"/>
    </row>
    <row r="23" spans="1:3">
      <c r="A23" s="179" t="s">
        <v>41</v>
      </c>
      <c r="B23" s="180" t="s">
        <v>125</v>
      </c>
      <c r="C23" s="180"/>
    </row>
    <row r="24" spans="1:3">
      <c r="B24" s="180"/>
      <c r="C24" s="180"/>
    </row>
    <row r="25" spans="1:3">
      <c r="A25" s="179" t="s">
        <v>42</v>
      </c>
      <c r="B25" s="180" t="s">
        <v>123</v>
      </c>
      <c r="C25" s="180"/>
    </row>
    <row r="26" spans="1:3">
      <c r="A26" s="179"/>
      <c r="B26" s="180"/>
      <c r="C26" s="180"/>
    </row>
    <row r="27" spans="1:3">
      <c r="A27" s="179" t="s">
        <v>43</v>
      </c>
      <c r="B27" s="180" t="s">
        <v>122</v>
      </c>
      <c r="C27" s="180"/>
    </row>
    <row r="28" spans="1:3">
      <c r="A28" s="179"/>
      <c r="B28" s="180"/>
      <c r="C28" s="180"/>
    </row>
    <row r="29" spans="1:3">
      <c r="A29" s="179" t="s">
        <v>44</v>
      </c>
      <c r="B29" s="180" t="s">
        <v>204</v>
      </c>
      <c r="C29" s="180"/>
    </row>
    <row r="30" spans="1:3">
      <c r="A30" s="179"/>
      <c r="B30" s="180"/>
      <c r="C30" s="180"/>
    </row>
    <row r="31" spans="1:3">
      <c r="A31" s="179" t="s">
        <v>45</v>
      </c>
      <c r="B31" s="180" t="s">
        <v>126</v>
      </c>
      <c r="C31" s="180"/>
    </row>
    <row r="32" spans="1:3">
      <c r="A32" s="179"/>
      <c r="B32" s="180"/>
      <c r="C32" s="180"/>
    </row>
    <row r="33" spans="1:3">
      <c r="A33" s="179" t="s">
        <v>46</v>
      </c>
      <c r="B33" s="180" t="s">
        <v>133</v>
      </c>
      <c r="C33" s="180"/>
    </row>
    <row r="34" spans="1:3">
      <c r="A34" s="179"/>
      <c r="B34" s="180"/>
      <c r="C34" s="180"/>
    </row>
    <row r="35" spans="1:3">
      <c r="A35" s="179" t="s">
        <v>47</v>
      </c>
      <c r="B35" s="180" t="s">
        <v>163</v>
      </c>
      <c r="C35" s="180"/>
    </row>
    <row r="36" spans="1:3">
      <c r="A36" s="179"/>
      <c r="B36" s="180"/>
      <c r="C36" s="180"/>
    </row>
    <row r="37" spans="1:3">
      <c r="A37" s="179" t="s">
        <v>48</v>
      </c>
      <c r="B37" s="180" t="s">
        <v>152</v>
      </c>
      <c r="C37" s="180"/>
    </row>
    <row r="38" spans="1:3">
      <c r="B38" s="180"/>
      <c r="C38" s="180"/>
    </row>
    <row r="39" spans="1:3">
      <c r="A39" s="179" t="s">
        <v>49</v>
      </c>
      <c r="B39" s="180" t="s">
        <v>132</v>
      </c>
      <c r="C39" s="180"/>
    </row>
    <row r="40" spans="1:3">
      <c r="A40" s="179"/>
      <c r="B40" s="180"/>
      <c r="C40" s="180"/>
    </row>
    <row r="41" spans="1:3">
      <c r="A41" s="179" t="s">
        <v>50</v>
      </c>
      <c r="B41" s="180" t="s">
        <v>131</v>
      </c>
      <c r="C41" s="180"/>
    </row>
    <row r="42" spans="1:3">
      <c r="A42" s="179"/>
      <c r="B42" s="180"/>
      <c r="C42" s="180"/>
    </row>
    <row r="43" spans="1:3">
      <c r="A43" s="179" t="s">
        <v>51</v>
      </c>
      <c r="B43" s="180" t="s">
        <v>135</v>
      </c>
      <c r="C43" s="180"/>
    </row>
    <row r="44" spans="1:3">
      <c r="A44" s="179"/>
      <c r="B44" s="180"/>
      <c r="C44" s="180"/>
    </row>
    <row r="45" spans="1:3">
      <c r="A45" s="179" t="s">
        <v>52</v>
      </c>
      <c r="B45" s="180" t="s">
        <v>143</v>
      </c>
      <c r="C45" s="180"/>
    </row>
    <row r="46" spans="1:3">
      <c r="A46" s="179"/>
      <c r="B46" s="180"/>
      <c r="C46" s="180"/>
    </row>
    <row r="47" spans="1:3">
      <c r="A47" s="179" t="s">
        <v>53</v>
      </c>
      <c r="B47" s="180" t="s">
        <v>205</v>
      </c>
      <c r="C47" s="180"/>
    </row>
    <row r="48" spans="1:3">
      <c r="A48" s="179"/>
      <c r="B48" s="180"/>
      <c r="C48" s="180"/>
    </row>
    <row r="49" spans="1:11">
      <c r="A49" s="179" t="s">
        <v>54</v>
      </c>
      <c r="B49" s="180" t="s">
        <v>156</v>
      </c>
      <c r="C49" s="180"/>
    </row>
    <row r="50" spans="1:11">
      <c r="A50" s="179"/>
      <c r="B50" s="180"/>
      <c r="C50" s="180"/>
    </row>
    <row r="51" spans="1:11">
      <c r="A51" s="179" t="s">
        <v>153</v>
      </c>
      <c r="B51" s="180" t="s">
        <v>157</v>
      </c>
      <c r="C51" s="180"/>
    </row>
    <row r="52" spans="1:11">
      <c r="A52" s="179"/>
      <c r="B52" s="180"/>
      <c r="C52" s="180"/>
    </row>
    <row r="53" spans="1:11">
      <c r="A53" s="179" t="s">
        <v>154</v>
      </c>
      <c r="B53" s="180" t="s">
        <v>138</v>
      </c>
      <c r="C53" s="180"/>
    </row>
    <row r="54" spans="1:11">
      <c r="A54" s="179"/>
      <c r="B54" s="180"/>
      <c r="C54" s="180"/>
    </row>
    <row r="55" spans="1:11">
      <c r="A55" s="179" t="s">
        <v>155</v>
      </c>
      <c r="B55" s="180" t="s">
        <v>140</v>
      </c>
      <c r="C55" s="180"/>
    </row>
    <row r="56" spans="1:11">
      <c r="A56" s="179"/>
      <c r="B56" s="180"/>
      <c r="C56" s="180"/>
    </row>
    <row r="57" spans="1:11">
      <c r="A57" s="179" t="s">
        <v>208</v>
      </c>
      <c r="B57" s="180" t="s">
        <v>142</v>
      </c>
      <c r="C57" s="180"/>
    </row>
    <row r="58" spans="1:11">
      <c r="A58" s="179"/>
      <c r="B58" s="180"/>
      <c r="C58" s="180"/>
    </row>
    <row r="59" spans="1:11">
      <c r="A59" s="179" t="s">
        <v>209</v>
      </c>
      <c r="B59" s="180" t="s">
        <v>145</v>
      </c>
      <c r="C59" s="180"/>
    </row>
    <row r="60" spans="1:11">
      <c r="A60" s="179"/>
      <c r="B60" s="180"/>
      <c r="C60" s="180"/>
    </row>
    <row r="61" spans="1:11">
      <c r="A61" s="179" t="s">
        <v>210</v>
      </c>
      <c r="B61" s="180" t="s">
        <v>259</v>
      </c>
      <c r="C61" s="180"/>
    </row>
    <row r="62" spans="1:11">
      <c r="A62" s="179"/>
      <c r="B62" s="180"/>
    </row>
    <row r="63" spans="1:11">
      <c r="A63" s="179"/>
      <c r="B63" s="488" t="s">
        <v>55</v>
      </c>
      <c r="C63" s="488"/>
      <c r="D63" s="488"/>
      <c r="E63" s="488"/>
      <c r="F63" s="488"/>
      <c r="G63" s="488"/>
      <c r="H63" s="488"/>
      <c r="I63" s="488"/>
      <c r="J63" s="488"/>
      <c r="K63" s="488"/>
    </row>
    <row r="64" spans="1:11">
      <c r="B64" s="488" t="s">
        <v>56</v>
      </c>
      <c r="C64" s="488"/>
      <c r="D64" s="488"/>
      <c r="E64" s="488"/>
      <c r="F64" s="488"/>
      <c r="G64" s="488"/>
      <c r="H64" s="488"/>
      <c r="I64" s="488"/>
      <c r="J64" s="488"/>
      <c r="K64" s="488"/>
    </row>
    <row r="65" spans="1:11">
      <c r="A65" s="179"/>
      <c r="B65" s="488" t="s">
        <v>57</v>
      </c>
      <c r="C65" s="488"/>
      <c r="D65" s="488"/>
      <c r="E65" s="488"/>
      <c r="F65" s="488"/>
      <c r="G65" s="488"/>
      <c r="H65" s="488"/>
      <c r="I65" s="488"/>
      <c r="J65" s="488"/>
      <c r="K65" s="488"/>
    </row>
    <row r="66" spans="1:11">
      <c r="A66" s="179"/>
      <c r="B66" s="488" t="s">
        <v>206</v>
      </c>
      <c r="C66" s="488"/>
      <c r="D66" s="488"/>
      <c r="E66" s="488"/>
      <c r="F66" s="488"/>
      <c r="G66" s="488"/>
      <c r="H66" s="488"/>
      <c r="I66" s="488"/>
      <c r="J66" s="488"/>
      <c r="K66" s="488"/>
    </row>
    <row r="67" spans="1:11">
      <c r="A67" s="179"/>
      <c r="B67" s="180"/>
    </row>
    <row r="68" spans="1:11">
      <c r="B68" s="180"/>
    </row>
    <row r="69" spans="1:11">
      <c r="A69" s="179"/>
      <c r="B69" s="180"/>
    </row>
    <row r="70" spans="1:11">
      <c r="B70" s="180"/>
    </row>
    <row r="71" spans="1:11">
      <c r="A71" s="179"/>
      <c r="B71" s="180"/>
    </row>
    <row r="72" spans="1:11">
      <c r="A72" s="179"/>
      <c r="B72" s="180"/>
    </row>
    <row r="73" spans="1:11">
      <c r="A73" s="179"/>
      <c r="B73" s="180"/>
    </row>
    <row r="74" spans="1:11">
      <c r="B74" s="180"/>
    </row>
    <row r="75" spans="1:11">
      <c r="A75" s="179"/>
      <c r="B75" s="180"/>
    </row>
    <row r="76" spans="1:11">
      <c r="B76" s="180"/>
    </row>
    <row r="77" spans="1:11">
      <c r="A77" s="179"/>
      <c r="B77" s="180"/>
    </row>
    <row r="78" spans="1:11">
      <c r="A78" s="179"/>
      <c r="B78" s="180"/>
    </row>
    <row r="79" spans="1:11">
      <c r="A79" s="179"/>
      <c r="B79" s="180"/>
    </row>
    <row r="80" spans="1:11">
      <c r="B80" s="180"/>
    </row>
    <row r="81" spans="1:2">
      <c r="A81" s="179"/>
      <c r="B81" s="180"/>
    </row>
    <row r="82" spans="1:2">
      <c r="B82" s="180"/>
    </row>
    <row r="83" spans="1:2">
      <c r="A83" s="179"/>
      <c r="B83" s="180"/>
    </row>
    <row r="84" spans="1:2">
      <c r="A84" s="179"/>
      <c r="B84" s="180"/>
    </row>
    <row r="85" spans="1:2">
      <c r="A85" s="179"/>
      <c r="B85" s="181"/>
    </row>
    <row r="86" spans="1:2">
      <c r="B86" s="180"/>
    </row>
    <row r="88" spans="1:2" ht="15" customHeight="1"/>
    <row r="89" spans="1:2" ht="13.5" customHeight="1"/>
    <row r="90" spans="1:2" ht="15" customHeight="1"/>
    <row r="91" spans="1:2" ht="18" customHeight="1"/>
  </sheetData>
  <mergeCells count="4">
    <mergeCell ref="B63:K63"/>
    <mergeCell ref="B64:K64"/>
    <mergeCell ref="B65:K65"/>
    <mergeCell ref="B66:K66"/>
  </mergeCells>
  <hyperlinks>
    <hyperlink ref="B23" location="'T6'!A1" display="Indicadores del Dominio Participación en la Sociedad: Indicador 2.2. Participación en cuidado de hijos/as, nietos/as por territorio histórico y sexo. Población &gt;=55 años. 2022"/>
    <hyperlink ref="B35" location="'T12'!A1" display="Indicadores del Dominio Vida Independiente, Saludable y Segura. Indicador 3.3. Vivienda Independiente por Territorio Histórico y por Sexo. Población &gt;= 75 años. 2022"/>
    <hyperlink ref="B33" location="'T11'!A1" display="Indicadores del Dominio Vida Independiente, Saludable y Segura. Indicador 3.2. Acceso a cuidados de salud y dentales durante los 12 meses anteriores por Territorio Histórico y Sexo. Población &gt;= 55 años. 2022"/>
    <hyperlink ref="B31" location="'T10'!A1" display="Indicadores del Dominio Vida Independiente, Saludable y Segura. Indicador 3.1. Ejercicio Físico por Territorio Histórico y sexo. Población &gt;= 55 años. 2022"/>
    <hyperlink ref="B27" location="'T8'!A1" display="Indicadores del Dominio Participación en la Sociedad. Indicador 2.4. Participación política en los últimos 12 meses por Territorio Histórico y sexo. Población &gt;=55 años. 2022"/>
    <hyperlink ref="B25" location="'T7'!A1" display="Indicadores del Dominio Participación en la Sociedad. Indicador 2.3. Participación en cuidado de familiares, vecinos/as o amistades discapacitadas por Territorio Histórico y sexo. Población &gt;=55 años. 2022"/>
    <hyperlink ref="B13" location="'T1'!A1" display="Evolución del riesgo de pobreza y de ausencia de bienestar. Indicadores Eurostat. 1986-2014"/>
    <hyperlink ref="B17" location="'T3'!A1" display="Indicadores del Dominio Empleo: Indicador 1.1, Indicador 1.2, Indicador 1.3 e Indicador 1.4. Tasas de empleo por Territorio Histórico y grupos de edad y sexo. 2022"/>
    <hyperlink ref="B37" location="'T13'!A1" display="Indicadores del Dominio Vida Independiente, Saludable y Segura, Indicador 3.4. Ingresos Medianos relativos por Territorio Histórico y sexo. Población &gt;= 65 años. 2022"/>
    <hyperlink ref="B49" location="'T19'!A1" display="Indicadores del Dominio Capacidad y entorno propicio para el Envejecimiento Activo. Indicador 4.1. Logro de Esperanza de vida restante de 50 años a los 55 años.2022"/>
    <hyperlink ref="B45" location="'T17'!A1" display="Indicadores del Dominio Vida Independiente, Saludable y Segura. Indicador 3.8. Aprendizaje continuo por Territorio Histórico y Sexo. Población [55-74] años. 2022"/>
    <hyperlink ref="B43" location="'T16'!A1" display="Indicadores del Dominio Vida Independiente, Saludable y Segura. Indicador 3.7. Seguridad física por Territorio Histórico y por Sexo. Población &gt;= 55 años. 2022"/>
    <hyperlink ref="B41" location="'T15'!A1" display="Indicadores del Dominio Vida Independiente, Saludable y Segura. Indicador 3.6. Sin privación material severa por Territorio Histórico y Sexo. Población &gt;= 65 años. 2022"/>
    <hyperlink ref="B39" location="'T14'!A1" display="Indicadores del Dominio Vida Independiente, Saludable y Segura. Indicador 3.5. Sin riesgo de pobreza por Territorio Histórico y por Sexo. Población &gt;= 65 años. 2022"/>
    <hyperlink ref="B51" location="'T20'!A1" display="Indicadores del Dominio Capacidad y entorno propicio para el Envejecimiento Activo. Indicador 4.2. Proporción de años de vida saludable en la esperanza de vida restante a los 55años. 2022"/>
    <hyperlink ref="B53" location="'T21'!A1" display="Indicadores del Dominio Capacidad y entorno propicio para el Envejecimiento Activo. Indicador 4.3. Bienestar mental por Territorio Histórico y sexo. Población &gt;=  55 años.2022"/>
    <hyperlink ref="B55" location="'T22'!A1" display="Indicadores del Dominio Capacidad y entorno propicio para el Envejecimiento Activo. Indicador 4.4. Uso de las TIC por Territorio Histórico y Sexo. Población [55-74] años. 2022"/>
    <hyperlink ref="B57" location="'T23'!A1" display="Indicadores del Dominio Capacidad y entorno propicio para el Envejecimiento Activo. Indicador 4.5. Conexión Social por Territorio Histórico y Sexo. Población &gt;= 55 años. 2022"/>
    <hyperlink ref="B59" location="'T24'!A1" display="Indicadores del Dominio Capacidad y entorno propicio para el Envejecimiento Activo. Indicador 4.6. Logro Educativo por Territorio Histórico y Sexo. Población [55-74] años. 2022"/>
    <hyperlink ref="B61" location="'T25'!A1" display="Tabla de empleo por edades. Población [55-74] años. 2022"/>
    <hyperlink ref="B21" location="'T5'!A1" display="Indicadores del Dominio Participación en la Sociedad. Indicador 2.1. Participación en actividades de voluntariado por Territorio Histórico y sexo. Población &gt;=55 años. 2022"/>
    <hyperlink ref="B15" location="'T2'!A1" display="Total Dominio Empleo e indicadores del dominio"/>
    <hyperlink ref="B19" location="'T4'!A1" display="Total Dominio Participación en la Sociedad e indicadores del dominio"/>
    <hyperlink ref="B29" location="'T9'!A1" display="Total Dominio Vida Independiente, Saludable y Segura e indicadores del dominio"/>
    <hyperlink ref="B47" location="'T18'!A1" display="Total Dominio Capacidad y entorno propicio para el Envejecimiento Activo e indicadores del domini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/>
  </sheetViews>
  <sheetFormatPr baseColWidth="10" defaultColWidth="13.7109375" defaultRowHeight="15"/>
  <cols>
    <col min="1" max="1" width="3.28515625" style="174" bestFit="1" customWidth="1"/>
    <col min="2" max="2" width="17.85546875" style="174" customWidth="1"/>
    <col min="3" max="3" width="13.28515625" style="174" bestFit="1" customWidth="1"/>
    <col min="4" max="4" width="19.42578125" style="174" bestFit="1" customWidth="1"/>
    <col min="5" max="5" width="11.140625" style="174" bestFit="1" customWidth="1"/>
    <col min="6" max="6" width="13.28515625" style="174" bestFit="1" customWidth="1"/>
    <col min="7" max="7" width="10.5703125" style="174" bestFit="1" customWidth="1"/>
    <col min="8" max="8" width="13.42578125" style="174" customWidth="1"/>
    <col min="9" max="9" width="11.42578125" style="174" bestFit="1" customWidth="1"/>
    <col min="10" max="10" width="13" style="174" bestFit="1" customWidth="1"/>
    <col min="11" max="18" width="5" style="174" bestFit="1" customWidth="1"/>
    <col min="19" max="19" width="6.140625" style="174" bestFit="1" customWidth="1"/>
    <col min="20" max="20" width="9.7109375" style="174" bestFit="1" customWidth="1"/>
    <col min="21" max="16384" width="13.7109375" style="174"/>
  </cols>
  <sheetData>
    <row r="1" spans="1:20">
      <c r="A1" s="288" t="s">
        <v>121</v>
      </c>
    </row>
    <row r="2" spans="1:20" ht="27" customHeight="1" thickBot="1">
      <c r="A2" s="524" t="s">
        <v>249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</row>
    <row r="3" spans="1:20" ht="49.5" thickTop="1" thickBot="1">
      <c r="A3" s="497" t="s">
        <v>180</v>
      </c>
      <c r="B3" s="498"/>
      <c r="C3" s="466" t="s">
        <v>181</v>
      </c>
      <c r="D3" s="466" t="s">
        <v>182</v>
      </c>
      <c r="E3" s="466" t="s">
        <v>183</v>
      </c>
      <c r="F3" s="466" t="s">
        <v>184</v>
      </c>
      <c r="G3" s="466" t="s">
        <v>185</v>
      </c>
      <c r="H3" s="466" t="s">
        <v>186</v>
      </c>
      <c r="I3" s="466" t="s">
        <v>187</v>
      </c>
      <c r="J3" s="479" t="s">
        <v>188</v>
      </c>
      <c r="K3" s="521" t="s">
        <v>60</v>
      </c>
      <c r="L3" s="522"/>
      <c r="M3" s="522"/>
      <c r="N3" s="522"/>
      <c r="O3" s="522"/>
      <c r="P3" s="522"/>
      <c r="Q3" s="522"/>
      <c r="R3" s="523"/>
      <c r="S3" s="494" t="s">
        <v>61</v>
      </c>
      <c r="T3" s="495"/>
    </row>
    <row r="4" spans="1:20" ht="15.75" thickBot="1">
      <c r="A4" s="468" t="s">
        <v>62</v>
      </c>
      <c r="B4" s="468"/>
      <c r="C4" s="468" t="s">
        <v>110</v>
      </c>
      <c r="D4" s="468" t="s">
        <v>110</v>
      </c>
      <c r="E4" s="468" t="s">
        <v>110</v>
      </c>
      <c r="F4" s="468" t="s">
        <v>189</v>
      </c>
      <c r="G4" s="468" t="s">
        <v>110</v>
      </c>
      <c r="H4" s="468" t="s">
        <v>110</v>
      </c>
      <c r="I4" s="468" t="s">
        <v>110</v>
      </c>
      <c r="J4" s="468" t="s">
        <v>110</v>
      </c>
      <c r="K4" s="478" t="s">
        <v>111</v>
      </c>
      <c r="L4" s="468" t="s">
        <v>112</v>
      </c>
      <c r="M4" s="468" t="s">
        <v>113</v>
      </c>
      <c r="N4" s="468" t="s">
        <v>114</v>
      </c>
      <c r="O4" s="468" t="s">
        <v>190</v>
      </c>
      <c r="P4" s="468" t="s">
        <v>191</v>
      </c>
      <c r="Q4" s="468" t="s">
        <v>192</v>
      </c>
      <c r="R4" s="477" t="s">
        <v>193</v>
      </c>
      <c r="S4" s="463" t="s">
        <v>67</v>
      </c>
      <c r="T4" s="200" t="s">
        <v>68</v>
      </c>
    </row>
    <row r="5" spans="1:20">
      <c r="A5" s="480">
        <v>1</v>
      </c>
      <c r="B5" s="481" t="s">
        <v>4</v>
      </c>
      <c r="C5" s="482">
        <v>54.7</v>
      </c>
      <c r="D5" s="482">
        <v>89</v>
      </c>
      <c r="E5" s="482">
        <v>68.3</v>
      </c>
      <c r="F5" s="482">
        <v>95.449851632047483</v>
      </c>
      <c r="G5" s="482">
        <v>94.7</v>
      </c>
      <c r="H5" s="482">
        <v>97.3</v>
      </c>
      <c r="I5" s="482">
        <v>72.900000000000006</v>
      </c>
      <c r="J5" s="482">
        <v>15.5</v>
      </c>
      <c r="K5" s="483">
        <v>10</v>
      </c>
      <c r="L5" s="482">
        <v>20</v>
      </c>
      <c r="M5" s="482">
        <v>20</v>
      </c>
      <c r="N5" s="482">
        <v>10</v>
      </c>
      <c r="O5" s="482">
        <v>10</v>
      </c>
      <c r="P5" s="482">
        <v>10</v>
      </c>
      <c r="Q5" s="482">
        <v>10</v>
      </c>
      <c r="R5" s="476">
        <v>10</v>
      </c>
      <c r="S5" s="472">
        <f t="shared" ref="S5:S10" si="0">((C5*$K$5)+(D5*$L$5)+(E5*$M$5)+(F5*$N$5)+(G5*$O$5)+(H5*$P$5)+(I5*$Q$5)+(J5*$R$5))/SUM($K$5,$L$5,$M$5,$N$5,$O$5,$P$5,$Q$5,$R$5)</f>
        <v>74.514985163204742</v>
      </c>
      <c r="T5" s="201">
        <f t="shared" ref="T5:T10" si="1">RANK(S5,$S$5:$S$10)</f>
        <v>4</v>
      </c>
    </row>
    <row r="6" spans="1:20">
      <c r="A6" s="464">
        <v>2</v>
      </c>
      <c r="B6" s="283" t="s">
        <v>8</v>
      </c>
      <c r="C6" s="465">
        <v>53.6</v>
      </c>
      <c r="D6" s="465">
        <v>89.1</v>
      </c>
      <c r="E6" s="465">
        <v>78.400000000000006</v>
      </c>
      <c r="F6" s="465">
        <v>96.000194430773533</v>
      </c>
      <c r="G6" s="465">
        <v>94.8</v>
      </c>
      <c r="H6" s="465">
        <v>97.9</v>
      </c>
      <c r="I6" s="465">
        <v>70.7</v>
      </c>
      <c r="J6" s="465">
        <v>18.600000000000001</v>
      </c>
      <c r="K6" s="197"/>
      <c r="L6" s="185"/>
      <c r="M6" s="185"/>
      <c r="N6" s="185"/>
      <c r="O6" s="185"/>
      <c r="P6" s="185"/>
      <c r="Q6" s="185"/>
      <c r="R6" s="198"/>
      <c r="S6" s="473">
        <f t="shared" si="0"/>
        <v>76.66001944307736</v>
      </c>
      <c r="T6" s="202">
        <f t="shared" si="1"/>
        <v>1</v>
      </c>
    </row>
    <row r="7" spans="1:20">
      <c r="A7" s="464">
        <v>3</v>
      </c>
      <c r="B7" s="283" t="s">
        <v>9</v>
      </c>
      <c r="C7" s="465">
        <v>58.2</v>
      </c>
      <c r="D7" s="465">
        <v>88.4</v>
      </c>
      <c r="E7" s="465">
        <v>65.900000000000006</v>
      </c>
      <c r="F7" s="465">
        <v>96.82062923833638</v>
      </c>
      <c r="G7" s="465">
        <v>98.8</v>
      </c>
      <c r="H7" s="465">
        <v>97.2</v>
      </c>
      <c r="I7" s="465">
        <v>76</v>
      </c>
      <c r="J7" s="465">
        <v>15.4</v>
      </c>
      <c r="K7" s="197"/>
      <c r="L7" s="185"/>
      <c r="M7" s="185"/>
      <c r="N7" s="185"/>
      <c r="O7" s="185"/>
      <c r="P7" s="185"/>
      <c r="Q7" s="185"/>
      <c r="R7" s="198"/>
      <c r="S7" s="472">
        <f t="shared" si="0"/>
        <v>75.102062923833643</v>
      </c>
      <c r="T7" s="201">
        <f t="shared" si="1"/>
        <v>3</v>
      </c>
    </row>
    <row r="8" spans="1:20">
      <c r="A8" s="464">
        <v>4</v>
      </c>
      <c r="B8" s="283" t="s">
        <v>10</v>
      </c>
      <c r="C8" s="465">
        <v>52.8</v>
      </c>
      <c r="D8" s="465">
        <v>89.3</v>
      </c>
      <c r="E8" s="465">
        <v>67.099999999999994</v>
      </c>
      <c r="F8" s="465">
        <v>95.29096385542168</v>
      </c>
      <c r="G8" s="465">
        <v>92.2</v>
      </c>
      <c r="H8" s="465">
        <v>97.3</v>
      </c>
      <c r="I8" s="465">
        <v>71.599999999999994</v>
      </c>
      <c r="J8" s="465">
        <v>14.7</v>
      </c>
      <c r="K8" s="197"/>
      <c r="L8" s="185"/>
      <c r="M8" s="185"/>
      <c r="N8" s="185"/>
      <c r="O8" s="185"/>
      <c r="P8" s="185"/>
      <c r="Q8" s="185"/>
      <c r="R8" s="198"/>
      <c r="S8" s="472">
        <f t="shared" si="0"/>
        <v>73.669096385542176</v>
      </c>
      <c r="T8" s="201">
        <f t="shared" si="1"/>
        <v>6</v>
      </c>
    </row>
    <row r="9" spans="1:20">
      <c r="A9" s="464">
        <v>5</v>
      </c>
      <c r="B9" s="283" t="s">
        <v>69</v>
      </c>
      <c r="C9" s="465">
        <v>56.3</v>
      </c>
      <c r="D9" s="465">
        <v>88.4</v>
      </c>
      <c r="E9" s="465">
        <v>68.099999999999994</v>
      </c>
      <c r="F9" s="465">
        <v>97.159153999450652</v>
      </c>
      <c r="G9" s="465">
        <v>93.9</v>
      </c>
      <c r="H9" s="465">
        <v>97.2</v>
      </c>
      <c r="I9" s="465">
        <v>85.5</v>
      </c>
      <c r="J9" s="465">
        <v>13</v>
      </c>
      <c r="K9" s="197"/>
      <c r="L9" s="185"/>
      <c r="M9" s="185"/>
      <c r="N9" s="185"/>
      <c r="O9" s="185"/>
      <c r="P9" s="185"/>
      <c r="Q9" s="185"/>
      <c r="R9" s="198"/>
      <c r="S9" s="472">
        <f t="shared" si="0"/>
        <v>75.605915399945061</v>
      </c>
      <c r="T9" s="201">
        <f t="shared" si="1"/>
        <v>2</v>
      </c>
    </row>
    <row r="10" spans="1:20" ht="15.75" thickBot="1">
      <c r="A10" s="475">
        <v>6</v>
      </c>
      <c r="B10" s="366" t="s">
        <v>70</v>
      </c>
      <c r="C10" s="449">
        <v>53.3</v>
      </c>
      <c r="D10" s="449">
        <v>89.5</v>
      </c>
      <c r="E10" s="449">
        <v>68.400000000000006</v>
      </c>
      <c r="F10" s="449">
        <v>95.140515222482435</v>
      </c>
      <c r="G10" s="449">
        <v>95.3</v>
      </c>
      <c r="H10" s="449">
        <v>97.5</v>
      </c>
      <c r="I10" s="449">
        <v>62.5</v>
      </c>
      <c r="J10" s="449">
        <v>17.8</v>
      </c>
      <c r="K10" s="451"/>
      <c r="L10" s="366"/>
      <c r="M10" s="366"/>
      <c r="N10" s="366"/>
      <c r="O10" s="366"/>
      <c r="P10" s="366"/>
      <c r="Q10" s="366"/>
      <c r="R10" s="452"/>
      <c r="S10" s="474">
        <f t="shared" si="0"/>
        <v>73.734051522248251</v>
      </c>
      <c r="T10" s="453">
        <f t="shared" si="1"/>
        <v>5</v>
      </c>
    </row>
    <row r="11" spans="1:20" ht="15.75" thickTop="1">
      <c r="A11" s="184" t="s">
        <v>11</v>
      </c>
    </row>
  </sheetData>
  <mergeCells count="4">
    <mergeCell ref="A3:B3"/>
    <mergeCell ref="K3:R3"/>
    <mergeCell ref="S3:T3"/>
    <mergeCell ref="A2:T2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baseColWidth="10" defaultColWidth="9.140625" defaultRowHeight="15"/>
  <cols>
    <col min="1" max="1" width="12.5703125" customWidth="1"/>
    <col min="2" max="4" width="18.28515625" customWidth="1"/>
  </cols>
  <sheetData>
    <row r="1" spans="1:5">
      <c r="A1" s="288" t="s">
        <v>121</v>
      </c>
      <c r="B1" s="183"/>
      <c r="C1" s="183"/>
      <c r="D1" s="183"/>
      <c r="E1" s="203"/>
    </row>
    <row r="2" spans="1:5" ht="48" customHeight="1" thickBot="1">
      <c r="A2" s="515" t="s">
        <v>220</v>
      </c>
      <c r="B2" s="515"/>
      <c r="C2" s="515"/>
      <c r="D2" s="515"/>
      <c r="E2" s="203"/>
    </row>
    <row r="3" spans="1:5" ht="51.75" customHeight="1" thickTop="1">
      <c r="A3" s="184"/>
      <c r="B3" s="246" t="s">
        <v>19</v>
      </c>
      <c r="C3" s="247" t="s">
        <v>20</v>
      </c>
      <c r="D3" s="248" t="s">
        <v>170</v>
      </c>
      <c r="E3" s="203"/>
    </row>
    <row r="4" spans="1:5" ht="15.95" customHeight="1">
      <c r="A4" s="183"/>
      <c r="B4" s="57" t="s">
        <v>78</v>
      </c>
      <c r="C4" s="235" t="s">
        <v>78</v>
      </c>
      <c r="D4" s="58" t="s">
        <v>120</v>
      </c>
      <c r="E4" s="203"/>
    </row>
    <row r="5" spans="1:5" ht="17.100000000000001" customHeight="1">
      <c r="A5" s="301" t="s">
        <v>4</v>
      </c>
      <c r="B5" s="302">
        <v>450215.97186532064</v>
      </c>
      <c r="C5" s="303">
        <v>373222.02813467593</v>
      </c>
      <c r="D5" s="304">
        <v>54.675151239719632</v>
      </c>
      <c r="E5" s="203"/>
    </row>
    <row r="6" spans="1:5" ht="17.100000000000001" customHeight="1">
      <c r="A6" s="60" t="s">
        <v>8</v>
      </c>
      <c r="B6" s="64">
        <v>63166.052851468099</v>
      </c>
      <c r="C6" s="65">
        <v>54630.947655384</v>
      </c>
      <c r="D6" s="66">
        <v>53.622802431029484</v>
      </c>
      <c r="E6" s="203"/>
    </row>
    <row r="7" spans="1:5" ht="17.100000000000001" customHeight="1">
      <c r="A7" s="60" t="s">
        <v>9</v>
      </c>
      <c r="B7" s="64">
        <v>155156.22155765819</v>
      </c>
      <c r="C7" s="65">
        <v>111277.77825096539</v>
      </c>
      <c r="D7" s="66">
        <v>58.234392633487133</v>
      </c>
      <c r="E7" s="203"/>
    </row>
    <row r="8" spans="1:5" ht="17.100000000000001" customHeight="1">
      <c r="A8" s="425" t="s">
        <v>10</v>
      </c>
      <c r="B8" s="426">
        <v>231893.69745619656</v>
      </c>
      <c r="C8" s="427">
        <v>207313.30222832755</v>
      </c>
      <c r="D8" s="428">
        <v>52.798269978111087</v>
      </c>
      <c r="E8" s="203"/>
    </row>
    <row r="9" spans="1:5" ht="24.95" customHeight="1">
      <c r="A9" s="526" t="s">
        <v>11</v>
      </c>
      <c r="B9" s="526"/>
      <c r="C9" s="526"/>
      <c r="D9" s="526"/>
      <c r="E9" s="203"/>
    </row>
    <row r="10" spans="1:5">
      <c r="A10" s="183"/>
      <c r="B10" s="183"/>
      <c r="C10" s="183"/>
      <c r="D10" s="183"/>
      <c r="E10" s="203"/>
    </row>
    <row r="11" spans="1:5" ht="51" customHeight="1" thickBot="1">
      <c r="A11" s="515" t="s">
        <v>221</v>
      </c>
      <c r="B11" s="515"/>
      <c r="C11" s="515"/>
      <c r="D11" s="515"/>
      <c r="E11" s="203"/>
    </row>
    <row r="12" spans="1:5" ht="51.75" customHeight="1" thickTop="1">
      <c r="A12" s="184"/>
      <c r="B12" s="246" t="s">
        <v>19</v>
      </c>
      <c r="C12" s="247" t="s">
        <v>20</v>
      </c>
      <c r="D12" s="248" t="s">
        <v>171</v>
      </c>
      <c r="E12" s="203"/>
    </row>
    <row r="13" spans="1:5" ht="15.95" customHeight="1" thickBot="1">
      <c r="A13" s="183"/>
      <c r="B13" s="57" t="s">
        <v>78</v>
      </c>
      <c r="C13" s="236" t="s">
        <v>78</v>
      </c>
      <c r="D13" s="58" t="s">
        <v>120</v>
      </c>
      <c r="E13" s="203"/>
    </row>
    <row r="14" spans="1:5" ht="17.100000000000001" customHeight="1">
      <c r="A14" s="59" t="s">
        <v>69</v>
      </c>
      <c r="B14" s="61">
        <v>209183.69021217606</v>
      </c>
      <c r="C14" s="62">
        <v>162245.30952103194</v>
      </c>
      <c r="D14" s="63">
        <v>56.318620883783886</v>
      </c>
      <c r="E14" s="203"/>
    </row>
    <row r="15" spans="1:5" ht="17.100000000000001" customHeight="1">
      <c r="A15" s="425" t="s">
        <v>70</v>
      </c>
      <c r="B15" s="426">
        <v>241032.28165314705</v>
      </c>
      <c r="C15" s="427">
        <v>210976.71861364506</v>
      </c>
      <c r="D15" s="428">
        <v>53.324664223694896</v>
      </c>
      <c r="E15" s="203"/>
    </row>
    <row r="16" spans="1:5" ht="24.95" customHeight="1">
      <c r="A16" s="526" t="s">
        <v>11</v>
      </c>
      <c r="B16" s="526"/>
      <c r="C16" s="526"/>
      <c r="D16" s="526"/>
      <c r="E16" s="203"/>
    </row>
    <row r="17" spans="1:5">
      <c r="A17" s="203"/>
      <c r="B17" s="203"/>
      <c r="C17" s="203"/>
      <c r="D17" s="203"/>
      <c r="E17" s="203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8.140625" customWidth="1"/>
  </cols>
  <sheetData>
    <row r="1" spans="1:4">
      <c r="A1" s="288" t="s">
        <v>121</v>
      </c>
      <c r="B1" s="183"/>
      <c r="C1" s="183"/>
      <c r="D1" s="183"/>
    </row>
    <row r="2" spans="1:4" ht="60.95" customHeight="1" thickBot="1">
      <c r="A2" s="515" t="s">
        <v>222</v>
      </c>
      <c r="B2" s="515"/>
      <c r="C2" s="515"/>
      <c r="D2" s="515"/>
    </row>
    <row r="3" spans="1:4" ht="58.5" customHeight="1" thickTop="1">
      <c r="A3" s="183"/>
      <c r="B3" s="249" t="s">
        <v>21</v>
      </c>
      <c r="C3" s="250" t="s">
        <v>22</v>
      </c>
      <c r="D3" s="251" t="s">
        <v>172</v>
      </c>
    </row>
    <row r="4" spans="1:4" ht="15.95" customHeight="1" thickBot="1">
      <c r="A4" s="183"/>
      <c r="B4" s="67" t="s">
        <v>78</v>
      </c>
      <c r="C4" s="252" t="s">
        <v>78</v>
      </c>
      <c r="D4" s="68" t="s">
        <v>127</v>
      </c>
    </row>
    <row r="5" spans="1:4" ht="17.100000000000001" customHeight="1" thickTop="1">
      <c r="A5" s="305" t="s">
        <v>4</v>
      </c>
      <c r="B5" s="306">
        <v>90719.751609737214</v>
      </c>
      <c r="C5" s="307">
        <v>732718.2483902605</v>
      </c>
      <c r="D5" s="308">
        <v>88.982807253279844</v>
      </c>
    </row>
    <row r="6" spans="1:4" ht="17.100000000000001" customHeight="1">
      <c r="A6" s="70" t="s">
        <v>8</v>
      </c>
      <c r="B6" s="74">
        <v>12821.568190646874</v>
      </c>
      <c r="C6" s="75">
        <v>104975.43231620535</v>
      </c>
      <c r="D6" s="76">
        <v>89.115539329967021</v>
      </c>
    </row>
    <row r="7" spans="1:4" ht="17.100000000000001" customHeight="1">
      <c r="A7" s="70" t="s">
        <v>9</v>
      </c>
      <c r="B7" s="74">
        <v>30951.974087313527</v>
      </c>
      <c r="C7" s="75">
        <v>235482.02572131017</v>
      </c>
      <c r="D7" s="76">
        <v>88.38287376628135</v>
      </c>
    </row>
    <row r="8" spans="1:4" ht="17.100000000000001" customHeight="1">
      <c r="A8" s="421" t="s">
        <v>10</v>
      </c>
      <c r="B8" s="422">
        <v>46946.209331776772</v>
      </c>
      <c r="C8" s="423">
        <v>392260.79035274585</v>
      </c>
      <c r="D8" s="424">
        <v>89.311142726437026</v>
      </c>
    </row>
    <row r="9" spans="1:4" ht="24.95" customHeight="1">
      <c r="A9" s="527" t="s">
        <v>11</v>
      </c>
      <c r="B9" s="527"/>
      <c r="C9" s="527"/>
      <c r="D9" s="527"/>
    </row>
    <row r="10" spans="1:4">
      <c r="A10" s="183"/>
      <c r="B10" s="183"/>
      <c r="C10" s="183"/>
      <c r="D10" s="183"/>
    </row>
    <row r="11" spans="1:4" ht="48" customHeight="1" thickBot="1">
      <c r="A11" s="515" t="s">
        <v>223</v>
      </c>
      <c r="B11" s="515"/>
      <c r="C11" s="515"/>
      <c r="D11" s="515"/>
    </row>
    <row r="12" spans="1:4" ht="58.5" customHeight="1" thickTop="1">
      <c r="A12" s="183"/>
      <c r="B12" s="249" t="s">
        <v>21</v>
      </c>
      <c r="C12" s="250" t="s">
        <v>22</v>
      </c>
      <c r="D12" s="251" t="s">
        <v>173</v>
      </c>
    </row>
    <row r="13" spans="1:4" ht="15.95" customHeight="1" thickBot="1">
      <c r="A13" s="183"/>
      <c r="B13" s="67" t="s">
        <v>78</v>
      </c>
      <c r="C13" s="252" t="s">
        <v>78</v>
      </c>
      <c r="D13" s="68" t="s">
        <v>120</v>
      </c>
    </row>
    <row r="14" spans="1:4" ht="17.100000000000001" customHeight="1" thickTop="1">
      <c r="A14" s="69" t="s">
        <v>69</v>
      </c>
      <c r="B14" s="71">
        <v>43192.185506180656</v>
      </c>
      <c r="C14" s="72">
        <v>328236.8142270259</v>
      </c>
      <c r="D14" s="73">
        <v>88.37134808073543</v>
      </c>
    </row>
    <row r="15" spans="1:4" ht="17.100000000000001" customHeight="1">
      <c r="A15" s="421" t="s">
        <v>70</v>
      </c>
      <c r="B15" s="422">
        <v>47527.566103556528</v>
      </c>
      <c r="C15" s="423">
        <v>404481.4341632349</v>
      </c>
      <c r="D15" s="424">
        <v>89.485261117476838</v>
      </c>
    </row>
    <row r="16" spans="1:4" ht="24.95" customHeight="1">
      <c r="A16" s="527" t="s">
        <v>11</v>
      </c>
      <c r="B16" s="527"/>
      <c r="C16" s="527"/>
      <c r="D16" s="527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8.28515625" customWidth="1"/>
  </cols>
  <sheetData>
    <row r="1" spans="1:4">
      <c r="A1" s="288" t="s">
        <v>121</v>
      </c>
    </row>
    <row r="2" spans="1:4" ht="48" customHeight="1" thickBot="1">
      <c r="A2" s="515" t="s">
        <v>224</v>
      </c>
      <c r="B2" s="515"/>
      <c r="C2" s="515"/>
      <c r="D2" s="515"/>
    </row>
    <row r="3" spans="1:4" ht="39" customHeight="1" thickTop="1">
      <c r="B3" s="253" t="s">
        <v>164</v>
      </c>
      <c r="C3" s="254" t="s">
        <v>165</v>
      </c>
      <c r="D3" s="255" t="s">
        <v>174</v>
      </c>
    </row>
    <row r="4" spans="1:4" ht="15.95" customHeight="1" thickBot="1">
      <c r="B4" s="77" t="s">
        <v>78</v>
      </c>
      <c r="C4" s="256" t="s">
        <v>78</v>
      </c>
      <c r="D4" s="78" t="s">
        <v>120</v>
      </c>
    </row>
    <row r="5" spans="1:4" ht="17.100000000000001" customHeight="1" thickTop="1">
      <c r="A5" s="309" t="s">
        <v>4</v>
      </c>
      <c r="B5" s="310">
        <v>167700.98802972367</v>
      </c>
      <c r="C5" s="311">
        <v>77897.012385329741</v>
      </c>
      <c r="D5" s="312">
        <v>68.282717182678169</v>
      </c>
    </row>
    <row r="6" spans="1:4" ht="17.100000000000001" customHeight="1">
      <c r="A6" s="80" t="s">
        <v>8</v>
      </c>
      <c r="B6" s="84">
        <v>26557.626578279145</v>
      </c>
      <c r="C6" s="85">
        <v>7337.3739888386217</v>
      </c>
      <c r="D6" s="86">
        <v>78.352636477142426</v>
      </c>
    </row>
    <row r="7" spans="1:4" ht="17.100000000000001" customHeight="1">
      <c r="A7" s="80" t="s">
        <v>9</v>
      </c>
      <c r="B7" s="84">
        <v>52920.604938723503</v>
      </c>
      <c r="C7" s="85">
        <v>27331.395003632282</v>
      </c>
      <c r="D7" s="86">
        <v>65.943035658595221</v>
      </c>
    </row>
    <row r="8" spans="1:4" ht="17.100000000000001" customHeight="1">
      <c r="A8" s="417" t="s">
        <v>10</v>
      </c>
      <c r="B8" s="418">
        <v>88222.756512721302</v>
      </c>
      <c r="C8" s="419">
        <v>43228.243392858807</v>
      </c>
      <c r="D8" s="420">
        <v>67.114557193243712</v>
      </c>
    </row>
    <row r="9" spans="1:4" ht="24.95" customHeight="1">
      <c r="A9" s="528" t="s">
        <v>11</v>
      </c>
      <c r="B9" s="528"/>
      <c r="C9" s="528"/>
      <c r="D9" s="528"/>
    </row>
    <row r="11" spans="1:4" ht="48" customHeight="1" thickBot="1">
      <c r="A11" s="515" t="s">
        <v>225</v>
      </c>
      <c r="B11" s="515"/>
      <c r="C11" s="515"/>
      <c r="D11" s="515"/>
    </row>
    <row r="12" spans="1:4" ht="39" customHeight="1" thickTop="1">
      <c r="B12" s="253" t="s">
        <v>164</v>
      </c>
      <c r="C12" s="254" t="s">
        <v>165</v>
      </c>
      <c r="D12" s="255" t="s">
        <v>174</v>
      </c>
    </row>
    <row r="13" spans="1:4" ht="15.95" customHeight="1" thickBot="1">
      <c r="B13" s="77" t="s">
        <v>78</v>
      </c>
      <c r="C13" s="256" t="s">
        <v>78</v>
      </c>
      <c r="D13" s="78" t="s">
        <v>120</v>
      </c>
    </row>
    <row r="14" spans="1:4" ht="17.100000000000001" customHeight="1" thickTop="1">
      <c r="A14" s="79" t="s">
        <v>69</v>
      </c>
      <c r="B14" s="81">
        <v>65331.172876089338</v>
      </c>
      <c r="C14" s="82">
        <v>30655.827054964047</v>
      </c>
      <c r="D14" s="83">
        <v>68.062521927986225</v>
      </c>
    </row>
    <row r="15" spans="1:4" ht="17.100000000000001" customHeight="1">
      <c r="A15" s="417" t="s">
        <v>70</v>
      </c>
      <c r="B15" s="418">
        <v>102369.8151536347</v>
      </c>
      <c r="C15" s="419">
        <v>47241.185330365646</v>
      </c>
      <c r="D15" s="420">
        <v>68.423989427557046</v>
      </c>
    </row>
    <row r="16" spans="1:4" ht="24.95" customHeight="1">
      <c r="A16" s="528" t="s">
        <v>11</v>
      </c>
      <c r="B16" s="528"/>
      <c r="C16" s="528"/>
      <c r="D16" s="528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RowHeight="15"/>
  <cols>
    <col min="2" max="4" width="18.140625" customWidth="1"/>
  </cols>
  <sheetData>
    <row r="1" spans="1:4">
      <c r="A1" s="288" t="s">
        <v>121</v>
      </c>
      <c r="B1" s="183"/>
      <c r="C1" s="183"/>
      <c r="D1" s="183"/>
    </row>
    <row r="2" spans="1:4" ht="51" customHeight="1" thickBot="1">
      <c r="A2" s="515" t="s">
        <v>226</v>
      </c>
      <c r="B2" s="515"/>
      <c r="C2" s="515"/>
      <c r="D2" s="515"/>
    </row>
    <row r="3" spans="1:4" ht="39.75" customHeight="1" thickTop="1">
      <c r="A3" s="183"/>
      <c r="B3" s="257" t="s">
        <v>149</v>
      </c>
      <c r="C3" s="258" t="s">
        <v>150</v>
      </c>
      <c r="D3" s="259" t="s">
        <v>151</v>
      </c>
    </row>
    <row r="4" spans="1:4" ht="15.75" thickBot="1">
      <c r="A4" s="183"/>
      <c r="B4" s="87" t="s">
        <v>78</v>
      </c>
      <c r="C4" s="260" t="s">
        <v>78</v>
      </c>
      <c r="D4" s="88" t="s">
        <v>120</v>
      </c>
    </row>
    <row r="5" spans="1:4" ht="15.75" thickTop="1">
      <c r="A5" s="313" t="s">
        <v>4</v>
      </c>
      <c r="B5" s="405">
        <v>1608.33</v>
      </c>
      <c r="C5" s="406">
        <v>1685</v>
      </c>
      <c r="D5" s="316">
        <v>95.5</v>
      </c>
    </row>
    <row r="6" spans="1:4">
      <c r="A6" s="90" t="s">
        <v>8</v>
      </c>
      <c r="B6" s="407">
        <v>1580</v>
      </c>
      <c r="C6" s="408">
        <v>1645.83</v>
      </c>
      <c r="D6" s="96">
        <v>96</v>
      </c>
    </row>
    <row r="7" spans="1:4">
      <c r="A7" s="90" t="s">
        <v>9</v>
      </c>
      <c r="B7" s="409">
        <v>1663.33</v>
      </c>
      <c r="C7" s="410">
        <v>1717.95</v>
      </c>
      <c r="D7" s="96">
        <v>96.8</v>
      </c>
    </row>
    <row r="8" spans="1:4" ht="15.75" thickBot="1">
      <c r="A8" s="401" t="s">
        <v>10</v>
      </c>
      <c r="B8" s="411">
        <v>1581.83</v>
      </c>
      <c r="C8" s="412">
        <v>1660</v>
      </c>
      <c r="D8" s="404">
        <v>95.3</v>
      </c>
    </row>
    <row r="9" spans="1:4" ht="27.75" customHeight="1" thickTop="1">
      <c r="A9" s="529" t="s">
        <v>256</v>
      </c>
      <c r="B9" s="529"/>
      <c r="C9" s="529"/>
      <c r="D9" s="529"/>
    </row>
    <row r="10" spans="1:4">
      <c r="A10" s="183"/>
      <c r="B10" s="183"/>
      <c r="C10" s="183"/>
      <c r="D10" s="183"/>
    </row>
    <row r="11" spans="1:4" ht="39" customHeight="1" thickBot="1">
      <c r="A11" s="515" t="s">
        <v>227</v>
      </c>
      <c r="B11" s="515"/>
      <c r="C11" s="515"/>
      <c r="D11" s="515"/>
    </row>
    <row r="12" spans="1:4" ht="39" customHeight="1" thickTop="1">
      <c r="A12" s="183"/>
      <c r="B12" s="257" t="s">
        <v>149</v>
      </c>
      <c r="C12" s="258" t="s">
        <v>150</v>
      </c>
      <c r="D12" s="259" t="s">
        <v>151</v>
      </c>
    </row>
    <row r="13" spans="1:4" ht="15.75" thickBot="1">
      <c r="A13" s="183"/>
      <c r="B13" s="87" t="s">
        <v>78</v>
      </c>
      <c r="C13" s="260" t="s">
        <v>78</v>
      </c>
      <c r="D13" s="88" t="s">
        <v>120</v>
      </c>
    </row>
    <row r="14" spans="1:4" ht="15.75" thickTop="1">
      <c r="A14" s="89" t="s">
        <v>69</v>
      </c>
      <c r="B14" s="413">
        <v>1660.56</v>
      </c>
      <c r="C14" s="414">
        <v>1711.11</v>
      </c>
      <c r="D14" s="93">
        <v>97.1</v>
      </c>
    </row>
    <row r="15" spans="1:4" ht="15.75" thickBot="1">
      <c r="A15" s="401" t="s">
        <v>70</v>
      </c>
      <c r="B15" s="415">
        <v>1556.61</v>
      </c>
      <c r="C15" s="416">
        <v>1637.5</v>
      </c>
      <c r="D15" s="404">
        <v>95.1</v>
      </c>
    </row>
    <row r="16" spans="1:4" ht="26.25" customHeight="1" thickTop="1">
      <c r="A16" s="529" t="s">
        <v>256</v>
      </c>
      <c r="B16" s="529"/>
      <c r="C16" s="529"/>
      <c r="D16" s="529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9.140625" customWidth="1"/>
  </cols>
  <sheetData>
    <row r="1" spans="1:4">
      <c r="A1" s="288" t="s">
        <v>121</v>
      </c>
      <c r="B1" s="183"/>
      <c r="C1" s="183"/>
      <c r="D1" s="183"/>
    </row>
    <row r="2" spans="1:4" ht="54.75" customHeight="1" thickBot="1">
      <c r="A2" s="515" t="s">
        <v>228</v>
      </c>
      <c r="B2" s="515"/>
      <c r="C2" s="515"/>
      <c r="D2" s="515"/>
    </row>
    <row r="3" spans="1:4" ht="63" customHeight="1" thickTop="1">
      <c r="A3" s="183"/>
      <c r="B3" s="257" t="s">
        <v>128</v>
      </c>
      <c r="C3" s="258" t="s">
        <v>129</v>
      </c>
      <c r="D3" s="259" t="s">
        <v>130</v>
      </c>
    </row>
    <row r="4" spans="1:4" ht="15.95" customHeight="1" thickBot="1">
      <c r="A4" s="183"/>
      <c r="B4" s="87" t="s">
        <v>78</v>
      </c>
      <c r="C4" s="260" t="s">
        <v>78</v>
      </c>
      <c r="D4" s="88" t="s">
        <v>120</v>
      </c>
    </row>
    <row r="5" spans="1:4" ht="17.100000000000001" customHeight="1" thickTop="1">
      <c r="A5" s="313" t="s">
        <v>4</v>
      </c>
      <c r="B5" s="314">
        <v>26379.257935333182</v>
      </c>
      <c r="C5" s="315">
        <v>471120.74229877995</v>
      </c>
      <c r="D5" s="316">
        <v>94.69763659840811</v>
      </c>
    </row>
    <row r="6" spans="1:4" ht="17.100000000000001" customHeight="1">
      <c r="A6" s="90" t="s">
        <v>8</v>
      </c>
      <c r="B6" s="94">
        <v>3663.3493617912814</v>
      </c>
      <c r="C6" s="95">
        <v>66688.651179139837</v>
      </c>
      <c r="D6" s="96">
        <v>94.792828443222561</v>
      </c>
    </row>
    <row r="7" spans="1:4" ht="17.100000000000001" customHeight="1">
      <c r="A7" s="90" t="s">
        <v>9</v>
      </c>
      <c r="B7" s="94">
        <v>1927.9398702463882</v>
      </c>
      <c r="C7" s="95">
        <v>160375.06001317332</v>
      </c>
      <c r="D7" s="96">
        <v>98.812135406227114</v>
      </c>
    </row>
    <row r="8" spans="1:4" ht="17.100000000000001" customHeight="1">
      <c r="A8" s="401" t="s">
        <v>10</v>
      </c>
      <c r="B8" s="402">
        <v>20787.968703295512</v>
      </c>
      <c r="C8" s="403">
        <v>244057.03110647108</v>
      </c>
      <c r="D8" s="404">
        <v>92.150892515159001</v>
      </c>
    </row>
    <row r="9" spans="1:4" ht="24.95" customHeight="1">
      <c r="A9" s="529" t="s">
        <v>11</v>
      </c>
      <c r="B9" s="529"/>
      <c r="C9" s="529"/>
      <c r="D9" s="529"/>
    </row>
    <row r="10" spans="1:4">
      <c r="A10" s="183"/>
      <c r="B10" s="183"/>
      <c r="C10" s="183"/>
      <c r="D10" s="183"/>
    </row>
    <row r="11" spans="1:4" ht="54.75" customHeight="1" thickBot="1">
      <c r="A11" s="515" t="s">
        <v>229</v>
      </c>
      <c r="B11" s="515"/>
      <c r="C11" s="515"/>
      <c r="D11" s="515"/>
    </row>
    <row r="12" spans="1:4" ht="63" customHeight="1" thickTop="1">
      <c r="A12" s="183"/>
      <c r="B12" s="257" t="s">
        <v>128</v>
      </c>
      <c r="C12" s="258" t="s">
        <v>129</v>
      </c>
      <c r="D12" s="259" t="s">
        <v>130</v>
      </c>
    </row>
    <row r="13" spans="1:4" ht="15.95" customHeight="1" thickBot="1">
      <c r="A13" s="183"/>
      <c r="B13" s="87" t="s">
        <v>78</v>
      </c>
      <c r="C13" s="260" t="s">
        <v>78</v>
      </c>
      <c r="D13" s="88" t="s">
        <v>120</v>
      </c>
    </row>
    <row r="14" spans="1:4" ht="17.100000000000001" customHeight="1" thickTop="1">
      <c r="A14" s="89" t="s">
        <v>69</v>
      </c>
      <c r="B14" s="91">
        <v>12998.42486450411</v>
      </c>
      <c r="C14" s="92">
        <v>200370.57498223652</v>
      </c>
      <c r="D14" s="93">
        <v>93.908006845492707</v>
      </c>
    </row>
    <row r="15" spans="1:4" ht="17.100000000000001" customHeight="1">
      <c r="A15" s="401" t="s">
        <v>70</v>
      </c>
      <c r="B15" s="402">
        <v>13380.833070829076</v>
      </c>
      <c r="C15" s="403">
        <v>270750.16731654707</v>
      </c>
      <c r="D15" s="404">
        <v>95.290611354415375</v>
      </c>
    </row>
    <row r="16" spans="1:4" ht="24.95" customHeight="1">
      <c r="A16" s="529" t="s">
        <v>11</v>
      </c>
      <c r="B16" s="529"/>
      <c r="C16" s="529"/>
      <c r="D16" s="529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8.7109375" customWidth="1"/>
  </cols>
  <sheetData>
    <row r="1" spans="1:4">
      <c r="A1" s="288" t="s">
        <v>121</v>
      </c>
      <c r="B1" s="183"/>
      <c r="C1" s="183"/>
      <c r="D1" s="183"/>
    </row>
    <row r="2" spans="1:4" ht="48" customHeight="1" thickBot="1">
      <c r="A2" s="515" t="s">
        <v>230</v>
      </c>
      <c r="B2" s="515"/>
      <c r="C2" s="515"/>
      <c r="D2" s="515"/>
    </row>
    <row r="3" spans="1:4" ht="50.25" customHeight="1" thickTop="1">
      <c r="A3" s="183"/>
      <c r="B3" s="261" t="s">
        <v>24</v>
      </c>
      <c r="C3" s="262" t="s">
        <v>25</v>
      </c>
      <c r="D3" s="263" t="s">
        <v>134</v>
      </c>
    </row>
    <row r="4" spans="1:4" ht="15.95" customHeight="1">
      <c r="A4" s="183"/>
      <c r="B4" s="97" t="s">
        <v>78</v>
      </c>
      <c r="C4" s="98" t="s">
        <v>78</v>
      </c>
      <c r="D4" s="99" t="s">
        <v>120</v>
      </c>
    </row>
    <row r="5" spans="1:4" ht="17.100000000000001" customHeight="1">
      <c r="A5" s="317" t="s">
        <v>4</v>
      </c>
      <c r="B5" s="318">
        <v>13227.585925186664</v>
      </c>
      <c r="C5" s="319">
        <v>484272.41430892638</v>
      </c>
      <c r="D5" s="320">
        <v>97.341188760007626</v>
      </c>
    </row>
    <row r="6" spans="1:4" ht="17.100000000000001" customHeight="1">
      <c r="A6" s="101" t="s">
        <v>8</v>
      </c>
      <c r="B6" s="105">
        <v>1480.4514316808429</v>
      </c>
      <c r="C6" s="106">
        <v>68871.549109250191</v>
      </c>
      <c r="D6" s="107">
        <v>97.89565126748667</v>
      </c>
    </row>
    <row r="7" spans="1:4" ht="17.100000000000001" customHeight="1">
      <c r="A7" s="101" t="s">
        <v>9</v>
      </c>
      <c r="B7" s="105">
        <v>4589.7645039918743</v>
      </c>
      <c r="C7" s="106">
        <v>157713.23537942764</v>
      </c>
      <c r="D7" s="107">
        <v>97.172101250569213</v>
      </c>
    </row>
    <row r="8" spans="1:4" ht="17.100000000000001" customHeight="1">
      <c r="A8" s="397" t="s">
        <v>10</v>
      </c>
      <c r="B8" s="398">
        <v>7157.3699895139443</v>
      </c>
      <c r="C8" s="399">
        <v>257687.62982025277</v>
      </c>
      <c r="D8" s="400">
        <v>97.29752496945197</v>
      </c>
    </row>
    <row r="9" spans="1:4" ht="24.95" customHeight="1">
      <c r="A9" s="530" t="s">
        <v>11</v>
      </c>
      <c r="B9" s="530"/>
      <c r="C9" s="530"/>
      <c r="D9" s="530"/>
    </row>
    <row r="10" spans="1:4">
      <c r="A10" s="183"/>
      <c r="B10" s="183"/>
      <c r="C10" s="183"/>
      <c r="D10" s="183"/>
    </row>
    <row r="11" spans="1:4" ht="48" customHeight="1" thickBot="1">
      <c r="A11" s="515" t="s">
        <v>231</v>
      </c>
      <c r="B11" s="515"/>
      <c r="C11" s="515"/>
      <c r="D11" s="515"/>
    </row>
    <row r="12" spans="1:4" ht="50.25" customHeight="1" thickTop="1">
      <c r="A12" s="183"/>
      <c r="B12" s="261" t="s">
        <v>24</v>
      </c>
      <c r="C12" s="262" t="s">
        <v>25</v>
      </c>
      <c r="D12" s="263" t="s">
        <v>134</v>
      </c>
    </row>
    <row r="13" spans="1:4" ht="15.95" customHeight="1" thickBot="1">
      <c r="A13" s="183"/>
      <c r="B13" s="97" t="s">
        <v>78</v>
      </c>
      <c r="C13" s="98" t="s">
        <v>78</v>
      </c>
      <c r="D13" s="99" t="s">
        <v>120</v>
      </c>
    </row>
    <row r="14" spans="1:4" ht="17.100000000000001" customHeight="1" thickTop="1">
      <c r="A14" s="100" t="s">
        <v>69</v>
      </c>
      <c r="B14" s="102">
        <v>5988.2883708995141</v>
      </c>
      <c r="C14" s="103">
        <v>207380.71147584106</v>
      </c>
      <c r="D14" s="104">
        <v>97.193459042690918</v>
      </c>
    </row>
    <row r="15" spans="1:4" ht="17.100000000000001" customHeight="1">
      <c r="A15" s="397" t="s">
        <v>70</v>
      </c>
      <c r="B15" s="398">
        <v>7239.2975542871472</v>
      </c>
      <c r="C15" s="399">
        <v>276891.70283308876</v>
      </c>
      <c r="D15" s="400">
        <v>97.452126820228244</v>
      </c>
    </row>
    <row r="16" spans="1:4" ht="24.95" customHeight="1">
      <c r="A16" s="530" t="s">
        <v>11</v>
      </c>
      <c r="B16" s="530"/>
      <c r="C16" s="530"/>
      <c r="D16" s="530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9.28515625" customWidth="1"/>
  </cols>
  <sheetData>
    <row r="1" spans="1:4">
      <c r="A1" s="288" t="s">
        <v>121</v>
      </c>
      <c r="B1" s="183"/>
      <c r="C1" s="183"/>
      <c r="D1" s="183"/>
    </row>
    <row r="2" spans="1:4" ht="48" customHeight="1" thickBot="1">
      <c r="A2" s="515" t="s">
        <v>232</v>
      </c>
      <c r="B2" s="515"/>
      <c r="C2" s="515"/>
      <c r="D2" s="515"/>
    </row>
    <row r="3" spans="1:4" ht="48.75" customHeight="1" thickTop="1">
      <c r="A3" s="183"/>
      <c r="B3" s="264" t="s">
        <v>148</v>
      </c>
      <c r="C3" s="265" t="s">
        <v>26</v>
      </c>
      <c r="D3" s="266" t="s">
        <v>136</v>
      </c>
    </row>
    <row r="4" spans="1:4" ht="15.95" customHeight="1">
      <c r="A4" s="183"/>
      <c r="B4" s="108" t="s">
        <v>78</v>
      </c>
      <c r="C4" s="109" t="s">
        <v>78</v>
      </c>
      <c r="D4" s="110" t="s">
        <v>120</v>
      </c>
    </row>
    <row r="5" spans="1:4" ht="17.100000000000001" customHeight="1">
      <c r="A5" s="321" t="s">
        <v>4</v>
      </c>
      <c r="B5" s="322">
        <v>600092.50892762037</v>
      </c>
      <c r="C5" s="323">
        <v>223345.49107237818</v>
      </c>
      <c r="D5" s="324">
        <v>72.876465371724578</v>
      </c>
    </row>
    <row r="6" spans="1:4" ht="17.100000000000001" customHeight="1">
      <c r="A6" s="112" t="s">
        <v>8</v>
      </c>
      <c r="B6" s="116">
        <v>83266.7230016791</v>
      </c>
      <c r="C6" s="117">
        <v>34530.277505173086</v>
      </c>
      <c r="D6" s="118">
        <v>70.68662414441998</v>
      </c>
    </row>
    <row r="7" spans="1:4" ht="17.100000000000001" customHeight="1">
      <c r="A7" s="112" t="s">
        <v>9</v>
      </c>
      <c r="B7" s="116">
        <v>202513.28952204844</v>
      </c>
      <c r="C7" s="117">
        <v>63920.710286575501</v>
      </c>
      <c r="D7" s="118">
        <v>76.008801304454792</v>
      </c>
    </row>
    <row r="8" spans="1:4" ht="17.100000000000001" customHeight="1">
      <c r="A8" s="393" t="s">
        <v>10</v>
      </c>
      <c r="B8" s="394">
        <v>314312.49640389392</v>
      </c>
      <c r="C8" s="395">
        <v>124894.50328062939</v>
      </c>
      <c r="D8" s="396">
        <v>71.563635513473258</v>
      </c>
    </row>
    <row r="9" spans="1:4" ht="24.95" customHeight="1">
      <c r="A9" s="531" t="s">
        <v>11</v>
      </c>
      <c r="B9" s="531"/>
      <c r="C9" s="531"/>
      <c r="D9" s="531"/>
    </row>
    <row r="10" spans="1:4">
      <c r="A10" s="183"/>
      <c r="B10" s="183"/>
      <c r="C10" s="183"/>
      <c r="D10" s="183"/>
    </row>
    <row r="11" spans="1:4" ht="48" customHeight="1" thickBot="1">
      <c r="A11" s="515" t="s">
        <v>233</v>
      </c>
      <c r="B11" s="515"/>
      <c r="C11" s="515"/>
      <c r="D11" s="515"/>
    </row>
    <row r="12" spans="1:4" ht="48.75" customHeight="1" thickTop="1">
      <c r="A12" s="183"/>
      <c r="B12" s="264" t="s">
        <v>148</v>
      </c>
      <c r="C12" s="265" t="s">
        <v>26</v>
      </c>
      <c r="D12" s="266" t="s">
        <v>136</v>
      </c>
    </row>
    <row r="13" spans="1:4" ht="15.95" customHeight="1">
      <c r="A13" s="183"/>
      <c r="B13" s="108" t="s">
        <v>78</v>
      </c>
      <c r="C13" s="109" t="s">
        <v>78</v>
      </c>
      <c r="D13" s="110" t="s">
        <v>120</v>
      </c>
    </row>
    <row r="14" spans="1:4" ht="17.100000000000001" customHeight="1">
      <c r="A14" s="111" t="s">
        <v>69</v>
      </c>
      <c r="B14" s="113">
        <v>317550.33742255188</v>
      </c>
      <c r="C14" s="114">
        <v>53878.662310654247</v>
      </c>
      <c r="D14" s="115">
        <v>85.4942230279933</v>
      </c>
    </row>
    <row r="15" spans="1:4" ht="17.100000000000001" customHeight="1">
      <c r="A15" s="393" t="s">
        <v>70</v>
      </c>
      <c r="B15" s="394">
        <v>282542.17150506773</v>
      </c>
      <c r="C15" s="395">
        <v>169466.82876172371</v>
      </c>
      <c r="D15" s="396">
        <v>62.50808531208483</v>
      </c>
    </row>
    <row r="16" spans="1:4" ht="24.95" customHeight="1">
      <c r="A16" s="531" t="s">
        <v>11</v>
      </c>
      <c r="B16" s="531"/>
      <c r="C16" s="531"/>
      <c r="D16" s="531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9.28515625" customWidth="1"/>
  </cols>
  <sheetData>
    <row r="1" spans="1:4">
      <c r="A1" s="288" t="s">
        <v>121</v>
      </c>
      <c r="B1" s="183"/>
      <c r="C1" s="183"/>
      <c r="D1" s="183"/>
    </row>
    <row r="2" spans="1:4" ht="48" customHeight="1" thickBot="1">
      <c r="A2" s="515" t="s">
        <v>234</v>
      </c>
      <c r="B2" s="515"/>
      <c r="C2" s="515"/>
      <c r="D2" s="515"/>
    </row>
    <row r="3" spans="1:4" ht="82.5" customHeight="1" thickTop="1">
      <c r="A3" s="183"/>
      <c r="B3" s="267" t="s">
        <v>27</v>
      </c>
      <c r="C3" s="268" t="s">
        <v>28</v>
      </c>
      <c r="D3" s="269" t="s">
        <v>137</v>
      </c>
    </row>
    <row r="4" spans="1:4" ht="15.95" customHeight="1">
      <c r="A4" s="183"/>
      <c r="B4" s="119" t="s">
        <v>78</v>
      </c>
      <c r="C4" s="120" t="s">
        <v>78</v>
      </c>
      <c r="D4" s="121" t="s">
        <v>120</v>
      </c>
    </row>
    <row r="5" spans="1:4" ht="17.100000000000001" customHeight="1">
      <c r="A5" s="325" t="s">
        <v>4</v>
      </c>
      <c r="B5" s="326">
        <v>89523.565913509286</v>
      </c>
      <c r="C5" s="327">
        <v>488316.43367143348</v>
      </c>
      <c r="D5" s="328">
        <v>15.492794887479794</v>
      </c>
    </row>
    <row r="6" spans="1:4" ht="17.100000000000001" customHeight="1">
      <c r="A6" s="123" t="s">
        <v>8</v>
      </c>
      <c r="B6" s="127">
        <v>15584.081910855375</v>
      </c>
      <c r="C6" s="128">
        <v>68317.918028878892</v>
      </c>
      <c r="D6" s="129">
        <v>18.574148318334753</v>
      </c>
    </row>
    <row r="7" spans="1:4" ht="17.100000000000001" customHeight="1">
      <c r="A7" s="123" t="s">
        <v>9</v>
      </c>
      <c r="B7" s="127">
        <v>28716.715777235899</v>
      </c>
      <c r="C7" s="128">
        <v>157465.28408903209</v>
      </c>
      <c r="D7" s="129">
        <v>15.424002211740518</v>
      </c>
    </row>
    <row r="8" spans="1:4" ht="17.100000000000001" customHeight="1">
      <c r="A8" s="389" t="s">
        <v>10</v>
      </c>
      <c r="B8" s="390">
        <v>45222.768225417931</v>
      </c>
      <c r="C8" s="391">
        <v>262533.23155352572</v>
      </c>
      <c r="D8" s="392">
        <v>14.694357951721734</v>
      </c>
    </row>
    <row r="9" spans="1:4" ht="24.95" customHeight="1">
      <c r="A9" s="532" t="s">
        <v>11</v>
      </c>
      <c r="B9" s="532"/>
      <c r="C9" s="532"/>
      <c r="D9" s="532"/>
    </row>
    <row r="10" spans="1:4">
      <c r="A10" s="183"/>
      <c r="B10" s="183"/>
      <c r="C10" s="183"/>
      <c r="D10" s="183"/>
    </row>
    <row r="11" spans="1:4" ht="48" customHeight="1" thickBot="1">
      <c r="A11" s="515" t="s">
        <v>235</v>
      </c>
      <c r="B11" s="515"/>
      <c r="C11" s="515"/>
      <c r="D11" s="515"/>
    </row>
    <row r="12" spans="1:4" ht="82.5" customHeight="1" thickTop="1">
      <c r="A12" s="183"/>
      <c r="B12" s="267" t="s">
        <v>27</v>
      </c>
      <c r="C12" s="268" t="s">
        <v>28</v>
      </c>
      <c r="D12" s="269" t="s">
        <v>137</v>
      </c>
    </row>
    <row r="13" spans="1:4" ht="15.95" customHeight="1">
      <c r="A13" s="183"/>
      <c r="B13" s="119" t="s">
        <v>78</v>
      </c>
      <c r="C13" s="120" t="s">
        <v>78</v>
      </c>
      <c r="D13" s="121" t="s">
        <v>120</v>
      </c>
    </row>
    <row r="14" spans="1:4" ht="17.100000000000001" customHeight="1">
      <c r="A14" s="122" t="s">
        <v>69</v>
      </c>
      <c r="B14" s="124">
        <v>35711.613408977333</v>
      </c>
      <c r="C14" s="125">
        <v>239730.38639317738</v>
      </c>
      <c r="D14" s="126">
        <v>12.965202632361214</v>
      </c>
    </row>
    <row r="15" spans="1:4" ht="17.100000000000001" customHeight="1">
      <c r="A15" s="389" t="s">
        <v>70</v>
      </c>
      <c r="B15" s="390">
        <v>53811.952504531822</v>
      </c>
      <c r="C15" s="391">
        <v>248586.04727825959</v>
      </c>
      <c r="D15" s="392">
        <v>17.795075543880664</v>
      </c>
    </row>
    <row r="16" spans="1:4" ht="24.95" customHeight="1">
      <c r="A16" s="532" t="s">
        <v>11</v>
      </c>
      <c r="B16" s="532"/>
      <c r="C16" s="532"/>
      <c r="D16" s="532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/>
  </sheetViews>
  <sheetFormatPr baseColWidth="10" defaultRowHeight="15"/>
  <cols>
    <col min="1" max="1" width="11.42578125" style="174"/>
    <col min="2" max="2" width="14.85546875" style="174" customWidth="1"/>
    <col min="3" max="3" width="27.28515625" style="174" customWidth="1"/>
    <col min="4" max="4" width="23.28515625" style="174" customWidth="1"/>
    <col min="5" max="5" width="14.85546875" style="174" customWidth="1"/>
    <col min="6" max="9" width="11.42578125" style="174"/>
    <col min="10" max="10" width="16.5703125" style="174" customWidth="1"/>
    <col min="11" max="16384" width="11.42578125" style="174"/>
  </cols>
  <sheetData>
    <row r="1" spans="1:16">
      <c r="A1" s="288" t="s">
        <v>121</v>
      </c>
    </row>
    <row r="2" spans="1:16" ht="33.75" customHeight="1" thickBot="1">
      <c r="A2" s="524" t="s">
        <v>250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38"/>
      <c r="P2" s="538"/>
    </row>
    <row r="3" spans="1:16" ht="49.5" thickTop="1" thickBot="1">
      <c r="A3" s="533" t="s">
        <v>194</v>
      </c>
      <c r="B3" s="534"/>
      <c r="C3" s="484" t="s">
        <v>195</v>
      </c>
      <c r="D3" s="484" t="s">
        <v>196</v>
      </c>
      <c r="E3" s="484" t="s">
        <v>197</v>
      </c>
      <c r="F3" s="484" t="s">
        <v>198</v>
      </c>
      <c r="G3" s="484" t="s">
        <v>199</v>
      </c>
      <c r="H3" s="487" t="s">
        <v>200</v>
      </c>
      <c r="I3" s="535" t="s">
        <v>60</v>
      </c>
      <c r="J3" s="536"/>
      <c r="K3" s="536"/>
      <c r="L3" s="536"/>
      <c r="M3" s="536"/>
      <c r="N3" s="537"/>
      <c r="O3" s="494" t="s">
        <v>61</v>
      </c>
      <c r="P3" s="495"/>
    </row>
    <row r="4" spans="1:16" ht="15.75" thickBot="1">
      <c r="A4" s="468" t="s">
        <v>62</v>
      </c>
      <c r="B4" s="468"/>
      <c r="C4" s="468" t="s">
        <v>201</v>
      </c>
      <c r="D4" s="468" t="s">
        <v>110</v>
      </c>
      <c r="E4" s="468" t="s">
        <v>110</v>
      </c>
      <c r="F4" s="468" t="s">
        <v>110</v>
      </c>
      <c r="G4" s="468" t="s">
        <v>110</v>
      </c>
      <c r="H4" s="468" t="s">
        <v>110</v>
      </c>
      <c r="I4" s="478" t="s">
        <v>111</v>
      </c>
      <c r="J4" s="468" t="s">
        <v>112</v>
      </c>
      <c r="K4" s="468" t="s">
        <v>113</v>
      </c>
      <c r="L4" s="468" t="s">
        <v>114</v>
      </c>
      <c r="M4" s="468" t="s">
        <v>190</v>
      </c>
      <c r="N4" s="477" t="s">
        <v>191</v>
      </c>
      <c r="O4" s="463" t="s">
        <v>67</v>
      </c>
      <c r="P4" s="200" t="s">
        <v>68</v>
      </c>
    </row>
    <row r="5" spans="1:16">
      <c r="A5" s="480">
        <v>1</v>
      </c>
      <c r="B5" s="481" t="s">
        <v>4</v>
      </c>
      <c r="C5" s="482">
        <v>60.199999999999996</v>
      </c>
      <c r="D5" s="482">
        <v>50.996677740863781</v>
      </c>
      <c r="E5" s="482">
        <v>72.2</v>
      </c>
      <c r="F5" s="482">
        <v>76.900000000000006</v>
      </c>
      <c r="G5" s="482">
        <v>87.3</v>
      </c>
      <c r="H5" s="482">
        <v>51.3</v>
      </c>
      <c r="I5" s="483">
        <v>33.333333333333329</v>
      </c>
      <c r="J5" s="482">
        <v>23.333333333333332</v>
      </c>
      <c r="K5" s="482">
        <v>16.666666666666664</v>
      </c>
      <c r="L5" s="482">
        <v>6.666666666666667</v>
      </c>
      <c r="M5" s="482">
        <v>13.333333333333334</v>
      </c>
      <c r="N5" s="476">
        <v>6.666666666666667</v>
      </c>
      <c r="O5" s="485">
        <f t="shared" ref="O5:O10" si="0">((C5*$I$5)+(D5*$J$5)+(E5*$K$5)+(F5*$L$5)+(G5*$M$5)+(H5*$N$5))/(SUM($I$5,$J$5,$K$5,$L$5,$M$5,$N$5))</f>
        <v>64.185891472868221</v>
      </c>
      <c r="P5" s="486">
        <f t="shared" ref="P5:P10" si="1">RANK(O5,$O$5:$O$10)</f>
        <v>4</v>
      </c>
    </row>
    <row r="6" spans="1:16">
      <c r="A6" s="464">
        <v>2</v>
      </c>
      <c r="B6" s="283" t="s">
        <v>8</v>
      </c>
      <c r="C6" s="465">
        <v>61.4</v>
      </c>
      <c r="D6" s="465">
        <v>53.8</v>
      </c>
      <c r="E6" s="465">
        <v>73.7</v>
      </c>
      <c r="F6" s="465">
        <v>76.8</v>
      </c>
      <c r="G6" s="465">
        <v>88.8</v>
      </c>
      <c r="H6" s="465">
        <v>46.6</v>
      </c>
      <c r="I6" s="197"/>
      <c r="J6" s="185"/>
      <c r="K6" s="185"/>
      <c r="L6" s="185"/>
      <c r="M6" s="185"/>
      <c r="N6" s="198"/>
      <c r="O6" s="472">
        <f t="shared" si="0"/>
        <v>65.37</v>
      </c>
      <c r="P6" s="201">
        <f t="shared" si="1"/>
        <v>2</v>
      </c>
    </row>
    <row r="7" spans="1:16">
      <c r="A7" s="464">
        <v>3</v>
      </c>
      <c r="B7" s="283" t="s">
        <v>9</v>
      </c>
      <c r="C7" s="465">
        <v>59.8</v>
      </c>
      <c r="D7" s="465">
        <v>53</v>
      </c>
      <c r="E7" s="465">
        <v>75</v>
      </c>
      <c r="F7" s="465">
        <v>80.5</v>
      </c>
      <c r="G7" s="465">
        <v>88.6</v>
      </c>
      <c r="H7" s="465">
        <v>53.7</v>
      </c>
      <c r="I7" s="197"/>
      <c r="J7" s="185"/>
      <c r="K7" s="185"/>
      <c r="L7" s="185"/>
      <c r="M7" s="185"/>
      <c r="N7" s="198"/>
      <c r="O7" s="472">
        <f t="shared" si="0"/>
        <v>65.56</v>
      </c>
      <c r="P7" s="201">
        <f t="shared" si="1"/>
        <v>1</v>
      </c>
    </row>
    <row r="8" spans="1:16">
      <c r="A8" s="464">
        <v>4</v>
      </c>
      <c r="B8" s="283" t="s">
        <v>10</v>
      </c>
      <c r="C8" s="465">
        <v>60.199999999999996</v>
      </c>
      <c r="D8" s="465">
        <v>49.8</v>
      </c>
      <c r="E8" s="465">
        <v>70</v>
      </c>
      <c r="F8" s="465">
        <v>74.8</v>
      </c>
      <c r="G8" s="465">
        <v>86.1</v>
      </c>
      <c r="H8" s="465">
        <v>51.1</v>
      </c>
      <c r="I8" s="197"/>
      <c r="J8" s="185"/>
      <c r="K8" s="185"/>
      <c r="L8" s="185"/>
      <c r="M8" s="185"/>
      <c r="N8" s="198"/>
      <c r="O8" s="472">
        <f t="shared" si="0"/>
        <v>63.226666666666667</v>
      </c>
      <c r="P8" s="201">
        <f t="shared" si="1"/>
        <v>6</v>
      </c>
    </row>
    <row r="9" spans="1:16">
      <c r="A9" s="464">
        <v>5</v>
      </c>
      <c r="B9" s="283" t="s">
        <v>69</v>
      </c>
      <c r="C9" s="465">
        <v>54.79999999999999</v>
      </c>
      <c r="D9" s="465">
        <v>52.7</v>
      </c>
      <c r="E9" s="465">
        <v>75.099999999999994</v>
      </c>
      <c r="F9" s="465">
        <v>80.5</v>
      </c>
      <c r="G9" s="465">
        <v>85.2</v>
      </c>
      <c r="H9" s="465">
        <v>54</v>
      </c>
      <c r="I9" s="197"/>
      <c r="J9" s="185"/>
      <c r="K9" s="185"/>
      <c r="L9" s="185"/>
      <c r="M9" s="185"/>
      <c r="N9" s="198"/>
      <c r="O9" s="472">
        <f t="shared" si="0"/>
        <v>63.406666666666666</v>
      </c>
      <c r="P9" s="201">
        <f t="shared" si="1"/>
        <v>5</v>
      </c>
    </row>
    <row r="10" spans="1:16" ht="15.75" thickBot="1">
      <c r="A10" s="475">
        <v>6</v>
      </c>
      <c r="B10" s="366" t="s">
        <v>70</v>
      </c>
      <c r="C10" s="449">
        <v>65.2</v>
      </c>
      <c r="D10" s="449">
        <v>49.754601226993863</v>
      </c>
      <c r="E10" s="449">
        <v>69.8</v>
      </c>
      <c r="F10" s="449">
        <v>73.7</v>
      </c>
      <c r="G10" s="449">
        <v>89</v>
      </c>
      <c r="H10" s="449">
        <v>48.8</v>
      </c>
      <c r="I10" s="451"/>
      <c r="J10" s="366"/>
      <c r="K10" s="366"/>
      <c r="L10" s="366"/>
      <c r="M10" s="366"/>
      <c r="N10" s="452"/>
      <c r="O10" s="474">
        <f t="shared" si="0"/>
        <v>65.009406952965236</v>
      </c>
      <c r="P10" s="453">
        <f t="shared" si="1"/>
        <v>3</v>
      </c>
    </row>
    <row r="11" spans="1:16" ht="15.75" thickTop="1">
      <c r="A11" s="184" t="s">
        <v>11</v>
      </c>
    </row>
  </sheetData>
  <mergeCells count="4">
    <mergeCell ref="A3:B3"/>
    <mergeCell ref="I3:N3"/>
    <mergeCell ref="O3:P3"/>
    <mergeCell ref="A2:P2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/>
  </sheetViews>
  <sheetFormatPr baseColWidth="10" defaultRowHeight="12"/>
  <cols>
    <col min="1" max="3" width="11.42578125" style="184"/>
    <col min="4" max="4" width="14.7109375" style="184" customWidth="1"/>
    <col min="5" max="5" width="21.5703125" style="184" customWidth="1"/>
    <col min="6" max="7" width="11.42578125" style="184"/>
    <col min="8" max="8" width="13.7109375" style="184" customWidth="1"/>
    <col min="9" max="9" width="17.85546875" style="184" customWidth="1"/>
    <col min="10" max="16384" width="11.42578125" style="184"/>
  </cols>
  <sheetData>
    <row r="1" spans="1:12">
      <c r="A1" s="287" t="s">
        <v>121</v>
      </c>
    </row>
    <row r="2" spans="1:12" ht="43.5" customHeight="1" thickBot="1">
      <c r="A2" s="496" t="s">
        <v>162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1:12" ht="13.5" thickTop="1" thickBot="1">
      <c r="A3" s="489" t="s">
        <v>58</v>
      </c>
      <c r="B3" s="490"/>
      <c r="C3" s="491" t="s">
        <v>59</v>
      </c>
      <c r="D3" s="491"/>
      <c r="E3" s="491"/>
      <c r="F3" s="492"/>
      <c r="G3" s="493" t="s">
        <v>60</v>
      </c>
      <c r="H3" s="491"/>
      <c r="I3" s="491"/>
      <c r="J3" s="492"/>
      <c r="K3" s="494" t="s">
        <v>61</v>
      </c>
      <c r="L3" s="495"/>
    </row>
    <row r="4" spans="1:12" ht="36" customHeight="1" thickBot="1">
      <c r="A4" s="193" t="s">
        <v>62</v>
      </c>
      <c r="B4" s="187" t="s">
        <v>63</v>
      </c>
      <c r="C4" s="187" t="s">
        <v>64</v>
      </c>
      <c r="D4" s="187" t="s">
        <v>65</v>
      </c>
      <c r="E4" s="187" t="s">
        <v>23</v>
      </c>
      <c r="F4" s="190" t="s">
        <v>66</v>
      </c>
      <c r="G4" s="193" t="s">
        <v>64</v>
      </c>
      <c r="H4" s="187" t="s">
        <v>65</v>
      </c>
      <c r="I4" s="187" t="s">
        <v>23</v>
      </c>
      <c r="J4" s="190" t="s">
        <v>66</v>
      </c>
      <c r="K4" s="199" t="s">
        <v>67</v>
      </c>
      <c r="L4" s="200" t="s">
        <v>68</v>
      </c>
    </row>
    <row r="5" spans="1:12">
      <c r="A5" s="454">
        <v>1</v>
      </c>
      <c r="B5" s="185" t="s">
        <v>4</v>
      </c>
      <c r="C5" s="186">
        <v>31.25</v>
      </c>
      <c r="D5" s="186">
        <v>21.82</v>
      </c>
      <c r="E5" s="186">
        <v>74.514985163204742</v>
      </c>
      <c r="F5" s="191">
        <v>64.185891472868221</v>
      </c>
      <c r="G5" s="194">
        <v>35</v>
      </c>
      <c r="H5" s="186">
        <v>35</v>
      </c>
      <c r="I5" s="186">
        <v>10</v>
      </c>
      <c r="J5" s="191">
        <v>20</v>
      </c>
      <c r="K5" s="472">
        <f t="shared" ref="K5:K10" si="0">((C5*G$5)+(D5*H$5)+(E5*I$5)+(F5*J$5))/100</f>
        <v>38.863176810894117</v>
      </c>
      <c r="L5" s="201">
        <f t="shared" ref="L5:L10" si="1">RANK(K5,K$4:K$30)</f>
        <v>4</v>
      </c>
    </row>
    <row r="6" spans="1:12">
      <c r="A6" s="455">
        <v>2</v>
      </c>
      <c r="B6" s="188" t="s">
        <v>8</v>
      </c>
      <c r="C6" s="189">
        <v>31.574999999999999</v>
      </c>
      <c r="D6" s="189">
        <v>20.53</v>
      </c>
      <c r="E6" s="189">
        <v>76.66001944307736</v>
      </c>
      <c r="F6" s="192">
        <v>65.37</v>
      </c>
      <c r="G6" s="195"/>
      <c r="H6" s="188"/>
      <c r="I6" s="188"/>
      <c r="J6" s="196"/>
      <c r="K6" s="473">
        <f t="shared" si="0"/>
        <v>38.976751944307736</v>
      </c>
      <c r="L6" s="202">
        <f t="shared" si="1"/>
        <v>3</v>
      </c>
    </row>
    <row r="7" spans="1:12">
      <c r="A7" s="454">
        <v>3</v>
      </c>
      <c r="B7" s="185" t="s">
        <v>9</v>
      </c>
      <c r="C7" s="186">
        <v>32.174999999999997</v>
      </c>
      <c r="D7" s="186">
        <v>23.945</v>
      </c>
      <c r="E7" s="186">
        <v>75.102062923833643</v>
      </c>
      <c r="F7" s="191">
        <v>65.56</v>
      </c>
      <c r="G7" s="197"/>
      <c r="H7" s="185"/>
      <c r="I7" s="185"/>
      <c r="J7" s="198"/>
      <c r="K7" s="472">
        <f t="shared" si="0"/>
        <v>40.264206292383363</v>
      </c>
      <c r="L7" s="201">
        <f t="shared" si="1"/>
        <v>1</v>
      </c>
    </row>
    <row r="8" spans="1:12">
      <c r="A8" s="454">
        <v>4</v>
      </c>
      <c r="B8" s="185" t="s">
        <v>10</v>
      </c>
      <c r="C8" s="186">
        <v>30.625</v>
      </c>
      <c r="D8" s="186">
        <v>20.95</v>
      </c>
      <c r="E8" s="186">
        <v>73.669096385542176</v>
      </c>
      <c r="F8" s="191">
        <v>63.226666666666667</v>
      </c>
      <c r="G8" s="197"/>
      <c r="H8" s="185"/>
      <c r="I8" s="185"/>
      <c r="J8" s="198"/>
      <c r="K8" s="472">
        <f t="shared" si="0"/>
        <v>38.063492971887548</v>
      </c>
      <c r="L8" s="201">
        <f t="shared" si="1"/>
        <v>6</v>
      </c>
    </row>
    <row r="9" spans="1:12">
      <c r="A9" s="454">
        <v>5</v>
      </c>
      <c r="B9" s="185" t="s">
        <v>69</v>
      </c>
      <c r="C9" s="186">
        <v>34.1</v>
      </c>
      <c r="D9" s="186">
        <v>21.69</v>
      </c>
      <c r="E9" s="186">
        <v>75.605915399945061</v>
      </c>
      <c r="F9" s="191">
        <v>63.406666666666666</v>
      </c>
      <c r="G9" s="197"/>
      <c r="H9" s="185"/>
      <c r="I9" s="185"/>
      <c r="J9" s="198"/>
      <c r="K9" s="472">
        <f t="shared" si="0"/>
        <v>39.768424873327838</v>
      </c>
      <c r="L9" s="201">
        <f t="shared" si="1"/>
        <v>2</v>
      </c>
    </row>
    <row r="10" spans="1:12" ht="12.75" thickBot="1">
      <c r="A10" s="456">
        <v>6</v>
      </c>
      <c r="B10" s="366" t="s">
        <v>70</v>
      </c>
      <c r="C10" s="449">
        <v>28.725000000000001</v>
      </c>
      <c r="D10" s="449">
        <v>21.995000000000001</v>
      </c>
      <c r="E10" s="449">
        <v>73.734051522248251</v>
      </c>
      <c r="F10" s="450">
        <v>65.009406952965236</v>
      </c>
      <c r="G10" s="451"/>
      <c r="H10" s="366"/>
      <c r="I10" s="366"/>
      <c r="J10" s="452"/>
      <c r="K10" s="474">
        <f t="shared" si="0"/>
        <v>38.12728654281787</v>
      </c>
      <c r="L10" s="453">
        <f t="shared" si="1"/>
        <v>5</v>
      </c>
    </row>
    <row r="11" spans="1:12" ht="12.75" thickTop="1">
      <c r="A11" s="184" t="s">
        <v>11</v>
      </c>
    </row>
  </sheetData>
  <mergeCells count="5">
    <mergeCell ref="A3:B3"/>
    <mergeCell ref="C3:F3"/>
    <mergeCell ref="G3:J3"/>
    <mergeCell ref="K3:L3"/>
    <mergeCell ref="A2:L2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baseColWidth="10" defaultRowHeight="15"/>
  <cols>
    <col min="1" max="1" width="14.5703125" customWidth="1"/>
    <col min="2" max="3" width="28" customWidth="1"/>
  </cols>
  <sheetData>
    <row r="1" spans="1:3">
      <c r="A1" s="288" t="s">
        <v>121</v>
      </c>
      <c r="B1" s="183"/>
      <c r="C1" s="183"/>
    </row>
    <row r="2" spans="1:3" ht="62.25" customHeight="1" thickBot="1">
      <c r="A2" s="515" t="s">
        <v>236</v>
      </c>
      <c r="B2" s="515"/>
      <c r="C2" s="515"/>
    </row>
    <row r="3" spans="1:3" ht="45" customHeight="1" thickTop="1">
      <c r="A3" s="183"/>
      <c r="B3" s="270" t="s">
        <v>160</v>
      </c>
      <c r="C3" s="272" t="s">
        <v>158</v>
      </c>
    </row>
    <row r="4" spans="1:3" ht="15.75" thickBot="1">
      <c r="A4" s="183"/>
      <c r="B4" s="130" t="s">
        <v>78</v>
      </c>
      <c r="C4" s="132" t="s">
        <v>120</v>
      </c>
    </row>
    <row r="5" spans="1:3" ht="15.75" thickTop="1">
      <c r="A5" s="329" t="s">
        <v>4</v>
      </c>
      <c r="B5" s="385">
        <v>30.1</v>
      </c>
      <c r="C5" s="385">
        <v>60.2</v>
      </c>
    </row>
    <row r="6" spans="1:3">
      <c r="A6" s="134" t="s">
        <v>8</v>
      </c>
      <c r="B6" s="386">
        <v>30.7</v>
      </c>
      <c r="C6" s="386">
        <v>61.4</v>
      </c>
    </row>
    <row r="7" spans="1:3">
      <c r="A7" s="134" t="s">
        <v>9</v>
      </c>
      <c r="B7" s="386">
        <v>29.9</v>
      </c>
      <c r="C7" s="386">
        <v>59.8</v>
      </c>
    </row>
    <row r="8" spans="1:3" ht="15.75" thickBot="1">
      <c r="A8" s="381" t="s">
        <v>10</v>
      </c>
      <c r="B8" s="387">
        <v>30.1</v>
      </c>
      <c r="C8" s="387">
        <v>60.2</v>
      </c>
    </row>
    <row r="9" spans="1:3" ht="15.75" thickTop="1">
      <c r="A9" s="539" t="s">
        <v>11</v>
      </c>
      <c r="B9" s="539"/>
      <c r="C9" s="539"/>
    </row>
    <row r="10" spans="1:3">
      <c r="A10" s="183"/>
      <c r="B10" s="183"/>
      <c r="C10" s="183"/>
    </row>
    <row r="11" spans="1:3" ht="57" customHeight="1" thickBot="1">
      <c r="A11" s="515" t="s">
        <v>237</v>
      </c>
      <c r="B11" s="515"/>
      <c r="C11" s="515"/>
    </row>
    <row r="12" spans="1:3" ht="49.5" customHeight="1" thickTop="1">
      <c r="A12" s="183"/>
      <c r="B12" s="270" t="s">
        <v>160</v>
      </c>
      <c r="C12" s="272" t="s">
        <v>158</v>
      </c>
    </row>
    <row r="13" spans="1:3" ht="15.75" thickBot="1">
      <c r="A13" s="183"/>
      <c r="B13" s="130" t="s">
        <v>78</v>
      </c>
      <c r="C13" s="132" t="s">
        <v>120</v>
      </c>
    </row>
    <row r="14" spans="1:3" ht="15.75" thickTop="1">
      <c r="A14" s="133" t="s">
        <v>69</v>
      </c>
      <c r="B14" s="388">
        <v>27.4</v>
      </c>
      <c r="C14" s="388">
        <v>54.8</v>
      </c>
    </row>
    <row r="15" spans="1:3" ht="15.75" thickBot="1">
      <c r="A15" s="381" t="s">
        <v>70</v>
      </c>
      <c r="B15" s="387">
        <v>32.6</v>
      </c>
      <c r="C15" s="387">
        <v>65.2</v>
      </c>
    </row>
    <row r="16" spans="1:3" ht="15.75" thickTop="1">
      <c r="A16" s="539" t="s">
        <v>11</v>
      </c>
      <c r="B16" s="539"/>
      <c r="C16" s="539"/>
    </row>
  </sheetData>
  <mergeCells count="4">
    <mergeCell ref="A2:C2"/>
    <mergeCell ref="A9:C9"/>
    <mergeCell ref="A11:C11"/>
    <mergeCell ref="A16:C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baseColWidth="10" defaultRowHeight="15"/>
  <cols>
    <col min="2" max="3" width="28.85546875" customWidth="1"/>
  </cols>
  <sheetData>
    <row r="1" spans="1:3">
      <c r="A1" s="288" t="s">
        <v>121</v>
      </c>
      <c r="B1" s="183"/>
      <c r="C1" s="183"/>
    </row>
    <row r="2" spans="1:3" ht="59.25" customHeight="1" thickBot="1">
      <c r="A2" s="515" t="s">
        <v>238</v>
      </c>
      <c r="B2" s="515"/>
      <c r="C2" s="515"/>
    </row>
    <row r="3" spans="1:3" ht="37.5" thickTop="1">
      <c r="A3" s="183"/>
      <c r="B3" s="270" t="s">
        <v>161</v>
      </c>
      <c r="C3" s="272" t="s">
        <v>159</v>
      </c>
    </row>
    <row r="4" spans="1:3" ht="15.75" thickBot="1">
      <c r="A4" s="183"/>
      <c r="B4" s="130" t="s">
        <v>78</v>
      </c>
      <c r="C4" s="132" t="s">
        <v>120</v>
      </c>
    </row>
    <row r="5" spans="1:3" ht="15.75" thickTop="1">
      <c r="A5" s="329" t="s">
        <v>4</v>
      </c>
      <c r="B5" s="385">
        <v>15.35</v>
      </c>
      <c r="C5" s="332">
        <v>51</v>
      </c>
    </row>
    <row r="6" spans="1:3">
      <c r="A6" s="134" t="s">
        <v>8</v>
      </c>
      <c r="B6" s="386">
        <v>16.510000000000002</v>
      </c>
      <c r="C6" s="140">
        <v>53.8</v>
      </c>
    </row>
    <row r="7" spans="1:3">
      <c r="A7" s="134" t="s">
        <v>9</v>
      </c>
      <c r="B7" s="386">
        <v>15.84</v>
      </c>
      <c r="C7" s="140">
        <v>53</v>
      </c>
    </row>
    <row r="8" spans="1:3" ht="15.75" thickBot="1">
      <c r="A8" s="381" t="s">
        <v>10</v>
      </c>
      <c r="B8" s="387">
        <v>14.99</v>
      </c>
      <c r="C8" s="384">
        <v>49.8</v>
      </c>
    </row>
    <row r="9" spans="1:3" ht="15.75" thickTop="1">
      <c r="A9" s="539" t="s">
        <v>11</v>
      </c>
      <c r="B9" s="539"/>
      <c r="C9" s="539"/>
    </row>
    <row r="10" spans="1:3">
      <c r="A10" s="183"/>
      <c r="B10" s="183"/>
      <c r="C10" s="183"/>
    </row>
    <row r="11" spans="1:3" ht="45.75" customHeight="1" thickBot="1">
      <c r="A11" s="515" t="s">
        <v>239</v>
      </c>
      <c r="B11" s="515"/>
      <c r="C11" s="515"/>
    </row>
    <row r="12" spans="1:3" ht="37.5" thickTop="1">
      <c r="A12" s="183"/>
      <c r="B12" s="270" t="s">
        <v>161</v>
      </c>
      <c r="C12" s="272" t="s">
        <v>159</v>
      </c>
    </row>
    <row r="13" spans="1:3" ht="15.75" thickBot="1">
      <c r="A13" s="183"/>
      <c r="B13" s="130" t="s">
        <v>78</v>
      </c>
      <c r="C13" s="132" t="s">
        <v>120</v>
      </c>
    </row>
    <row r="14" spans="1:3" ht="15.75" thickTop="1">
      <c r="A14" s="133" t="s">
        <v>69</v>
      </c>
      <c r="B14" s="388">
        <v>14.43</v>
      </c>
      <c r="C14" s="137">
        <v>52.66</v>
      </c>
    </row>
    <row r="15" spans="1:3" ht="15.75" thickBot="1">
      <c r="A15" s="381" t="s">
        <v>70</v>
      </c>
      <c r="B15" s="387">
        <v>16.22</v>
      </c>
      <c r="C15" s="459">
        <v>49.75</v>
      </c>
    </row>
    <row r="16" spans="1:3" ht="15.75" thickTop="1">
      <c r="A16" s="539" t="s">
        <v>11</v>
      </c>
      <c r="B16" s="539"/>
      <c r="C16" s="539"/>
    </row>
  </sheetData>
  <mergeCells count="4">
    <mergeCell ref="A2:C2"/>
    <mergeCell ref="A9:C9"/>
    <mergeCell ref="A11:C11"/>
    <mergeCell ref="A16:C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8.140625" customWidth="1"/>
  </cols>
  <sheetData>
    <row r="1" spans="1:4">
      <c r="A1" s="288" t="s">
        <v>121</v>
      </c>
      <c r="B1" s="183"/>
      <c r="C1" s="183"/>
      <c r="D1" s="183"/>
    </row>
    <row r="2" spans="1:4" ht="48" customHeight="1" thickBot="1">
      <c r="A2" s="515" t="s">
        <v>240</v>
      </c>
      <c r="B2" s="515"/>
      <c r="C2" s="515"/>
      <c r="D2" s="515"/>
    </row>
    <row r="3" spans="1:4" ht="45" customHeight="1" thickTop="1">
      <c r="A3" s="183"/>
      <c r="B3" s="270" t="s">
        <v>29</v>
      </c>
      <c r="C3" s="271" t="s">
        <v>30</v>
      </c>
      <c r="D3" s="272" t="s">
        <v>139</v>
      </c>
    </row>
    <row r="4" spans="1:4" ht="15.95" customHeight="1">
      <c r="A4" s="183"/>
      <c r="B4" s="130" t="s">
        <v>78</v>
      </c>
      <c r="C4" s="131" t="s">
        <v>78</v>
      </c>
      <c r="D4" s="132" t="s">
        <v>120</v>
      </c>
    </row>
    <row r="5" spans="1:4" ht="17.100000000000001" customHeight="1">
      <c r="A5" s="329" t="s">
        <v>4</v>
      </c>
      <c r="B5" s="330">
        <v>229239.02078614006</v>
      </c>
      <c r="C5" s="331">
        <v>594198.97921385954</v>
      </c>
      <c r="D5" s="332">
        <v>72.160743032731048</v>
      </c>
    </row>
    <row r="6" spans="1:4" ht="17.100000000000001" customHeight="1">
      <c r="A6" s="134" t="s">
        <v>8</v>
      </c>
      <c r="B6" s="138">
        <v>31010.24617539443</v>
      </c>
      <c r="C6" s="139">
        <v>86786.754331457822</v>
      </c>
      <c r="D6" s="140">
        <v>73.674842277846821</v>
      </c>
    </row>
    <row r="7" spans="1:4" ht="17.100000000000001" customHeight="1">
      <c r="A7" s="134" t="s">
        <v>9</v>
      </c>
      <c r="B7" s="138">
        <v>66479.38420136983</v>
      </c>
      <c r="C7" s="139">
        <v>199954.61560725397</v>
      </c>
      <c r="D7" s="140">
        <v>75.048460688530312</v>
      </c>
    </row>
    <row r="8" spans="1:4" ht="17.100000000000001" customHeight="1">
      <c r="A8" s="381" t="s">
        <v>10</v>
      </c>
      <c r="B8" s="382">
        <v>131749.39040937551</v>
      </c>
      <c r="C8" s="383">
        <v>307457.60927514808</v>
      </c>
      <c r="D8" s="384">
        <v>70.002893737119564</v>
      </c>
    </row>
    <row r="9" spans="1:4" ht="24.95" customHeight="1">
      <c r="A9" s="539" t="s">
        <v>11</v>
      </c>
      <c r="B9" s="539"/>
      <c r="C9" s="539"/>
      <c r="D9" s="539"/>
    </row>
    <row r="10" spans="1:4">
      <c r="A10" s="183"/>
      <c r="B10" s="183"/>
      <c r="C10" s="183"/>
      <c r="D10" s="183"/>
    </row>
    <row r="11" spans="1:4" ht="48" customHeight="1" thickBot="1">
      <c r="A11" s="515" t="s">
        <v>241</v>
      </c>
      <c r="B11" s="515"/>
      <c r="C11" s="515"/>
      <c r="D11" s="515"/>
    </row>
    <row r="12" spans="1:4" ht="45" customHeight="1" thickTop="1">
      <c r="A12" s="183"/>
      <c r="B12" s="270" t="s">
        <v>29</v>
      </c>
      <c r="C12" s="271" t="s">
        <v>30</v>
      </c>
      <c r="D12" s="272" t="s">
        <v>139</v>
      </c>
    </row>
    <row r="13" spans="1:4" ht="15.95" customHeight="1">
      <c r="A13" s="183"/>
      <c r="B13" s="130" t="s">
        <v>78</v>
      </c>
      <c r="C13" s="131" t="s">
        <v>78</v>
      </c>
      <c r="D13" s="132" t="s">
        <v>120</v>
      </c>
    </row>
    <row r="14" spans="1:4" ht="17.100000000000001" customHeight="1">
      <c r="A14" s="133" t="s">
        <v>69</v>
      </c>
      <c r="B14" s="135">
        <v>92628.42634031843</v>
      </c>
      <c r="C14" s="136">
        <v>278800.57339288841</v>
      </c>
      <c r="D14" s="137">
        <v>75.061606280917132</v>
      </c>
    </row>
    <row r="15" spans="1:4" ht="17.100000000000001" customHeight="1">
      <c r="A15" s="381" t="s">
        <v>70</v>
      </c>
      <c r="B15" s="382">
        <v>136610.59444582145</v>
      </c>
      <c r="C15" s="383">
        <v>315398.4058209706</v>
      </c>
      <c r="D15" s="384">
        <v>69.777018960863842</v>
      </c>
    </row>
    <row r="16" spans="1:4" ht="24.95" customHeight="1">
      <c r="A16" s="539" t="s">
        <v>11</v>
      </c>
      <c r="B16" s="539"/>
      <c r="C16" s="539"/>
      <c r="D16" s="539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8.140625" customWidth="1"/>
  </cols>
  <sheetData>
    <row r="1" spans="1:4">
      <c r="A1" s="288" t="s">
        <v>121</v>
      </c>
      <c r="B1" s="183"/>
      <c r="C1" s="183"/>
      <c r="D1" s="183"/>
    </row>
    <row r="2" spans="1:4" ht="53.25" customHeight="1" thickBot="1">
      <c r="A2" s="515" t="s">
        <v>242</v>
      </c>
      <c r="B2" s="515"/>
      <c r="C2" s="515"/>
      <c r="D2" s="515"/>
    </row>
    <row r="3" spans="1:4" ht="71.099999999999994" customHeight="1" thickTop="1">
      <c r="A3" s="183"/>
      <c r="B3" s="273" t="s">
        <v>31</v>
      </c>
      <c r="C3" s="274" t="s">
        <v>32</v>
      </c>
      <c r="D3" s="275" t="s">
        <v>141</v>
      </c>
    </row>
    <row r="4" spans="1:4" ht="15.95" customHeight="1">
      <c r="A4" s="183"/>
      <c r="B4" s="141" t="s">
        <v>78</v>
      </c>
      <c r="C4" s="142" t="s">
        <v>78</v>
      </c>
      <c r="D4" s="143" t="s">
        <v>120</v>
      </c>
    </row>
    <row r="5" spans="1:4" ht="17.100000000000001" customHeight="1">
      <c r="A5" s="333" t="s">
        <v>4</v>
      </c>
      <c r="B5" s="334">
        <v>444532.98635770159</v>
      </c>
      <c r="C5" s="335">
        <v>133307.01322724225</v>
      </c>
      <c r="D5" s="336">
        <v>76.930116758446061</v>
      </c>
    </row>
    <row r="6" spans="1:4" ht="17.100000000000001" customHeight="1">
      <c r="A6" s="145" t="s">
        <v>8</v>
      </c>
      <c r="B6" s="149">
        <v>64418.292989063288</v>
      </c>
      <c r="C6" s="150">
        <v>19483.706950671018</v>
      </c>
      <c r="D6" s="151">
        <v>76.778018444535405</v>
      </c>
    </row>
    <row r="7" spans="1:4" ht="17.100000000000001" customHeight="1">
      <c r="A7" s="145" t="s">
        <v>9</v>
      </c>
      <c r="B7" s="149">
        <v>149896.90444991575</v>
      </c>
      <c r="C7" s="150">
        <v>36285.095416351869</v>
      </c>
      <c r="D7" s="151">
        <v>80.510954097380505</v>
      </c>
    </row>
    <row r="8" spans="1:4" ht="17.100000000000001" customHeight="1">
      <c r="A8" s="377" t="s">
        <v>10</v>
      </c>
      <c r="B8" s="378">
        <v>230217.78891872388</v>
      </c>
      <c r="C8" s="379">
        <v>77538.210860219144</v>
      </c>
      <c r="D8" s="380">
        <v>74.805296755899548</v>
      </c>
    </row>
    <row r="9" spans="1:4" ht="24.95" customHeight="1">
      <c r="A9" s="540" t="s">
        <v>11</v>
      </c>
      <c r="B9" s="540"/>
      <c r="C9" s="540"/>
      <c r="D9" s="540"/>
    </row>
    <row r="10" spans="1:4">
      <c r="A10" s="183"/>
      <c r="B10" s="183"/>
      <c r="C10" s="183"/>
      <c r="D10" s="183"/>
    </row>
    <row r="11" spans="1:4" ht="53.25" customHeight="1" thickBot="1">
      <c r="A11" s="515" t="s">
        <v>243</v>
      </c>
      <c r="B11" s="515"/>
      <c r="C11" s="515"/>
      <c r="D11" s="515"/>
    </row>
    <row r="12" spans="1:4" ht="71.099999999999994" customHeight="1" thickTop="1">
      <c r="A12" s="183"/>
      <c r="B12" s="273" t="s">
        <v>31</v>
      </c>
      <c r="C12" s="274" t="s">
        <v>32</v>
      </c>
      <c r="D12" s="275" t="s">
        <v>141</v>
      </c>
    </row>
    <row r="13" spans="1:4" ht="15.95" customHeight="1">
      <c r="A13" s="183"/>
      <c r="B13" s="141" t="s">
        <v>78</v>
      </c>
      <c r="C13" s="142" t="s">
        <v>78</v>
      </c>
      <c r="D13" s="143" t="s">
        <v>120</v>
      </c>
    </row>
    <row r="14" spans="1:4" ht="17.100000000000001" customHeight="1">
      <c r="A14" s="144" t="s">
        <v>69</v>
      </c>
      <c r="B14" s="146">
        <v>221744.18767541464</v>
      </c>
      <c r="C14" s="147">
        <v>53697.812126739816</v>
      </c>
      <c r="D14" s="148">
        <v>80.504856860859974</v>
      </c>
    </row>
    <row r="15" spans="1:4" ht="17.100000000000001" customHeight="1">
      <c r="A15" s="377" t="s">
        <v>70</v>
      </c>
      <c r="B15" s="378">
        <v>222788.79868228946</v>
      </c>
      <c r="C15" s="379">
        <v>79609.201100502323</v>
      </c>
      <c r="D15" s="380">
        <v>73.674031852828236</v>
      </c>
    </row>
    <row r="16" spans="1:4" ht="24.95" customHeight="1">
      <c r="A16" s="540" t="s">
        <v>11</v>
      </c>
      <c r="B16" s="540"/>
      <c r="C16" s="540"/>
      <c r="D16" s="540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20.140625" customWidth="1"/>
  </cols>
  <sheetData>
    <row r="1" spans="1:4">
      <c r="A1" s="288" t="s">
        <v>121</v>
      </c>
      <c r="B1" s="183"/>
      <c r="C1" s="183"/>
      <c r="D1" s="183"/>
    </row>
    <row r="2" spans="1:4" ht="48" customHeight="1" thickBot="1">
      <c r="A2" s="515" t="s">
        <v>244</v>
      </c>
      <c r="B2" s="515"/>
      <c r="C2" s="515"/>
      <c r="D2" s="515"/>
    </row>
    <row r="3" spans="1:4" ht="71.099999999999994" customHeight="1" thickTop="1">
      <c r="A3" s="183"/>
      <c r="B3" s="276" t="s">
        <v>33</v>
      </c>
      <c r="C3" s="277" t="s">
        <v>255</v>
      </c>
      <c r="D3" s="278" t="s">
        <v>144</v>
      </c>
    </row>
    <row r="4" spans="1:4" ht="15.95" customHeight="1">
      <c r="A4" s="183"/>
      <c r="B4" s="152" t="s">
        <v>78</v>
      </c>
      <c r="C4" s="153" t="s">
        <v>78</v>
      </c>
      <c r="D4" s="154" t="s">
        <v>120</v>
      </c>
    </row>
    <row r="5" spans="1:4" ht="17.100000000000001" customHeight="1">
      <c r="A5" s="337" t="s">
        <v>4</v>
      </c>
      <c r="B5" s="338">
        <v>718842.95893041475</v>
      </c>
      <c r="C5" s="339">
        <v>104595.04106958237</v>
      </c>
      <c r="D5" s="340">
        <v>87.297763636171439</v>
      </c>
    </row>
    <row r="6" spans="1:4" ht="17.100000000000001" customHeight="1">
      <c r="A6" s="156" t="s">
        <v>8</v>
      </c>
      <c r="B6" s="160">
        <v>104644.02877651295</v>
      </c>
      <c r="C6" s="161">
        <v>13152.971730339274</v>
      </c>
      <c r="D6" s="162">
        <v>88.834204883192953</v>
      </c>
    </row>
    <row r="7" spans="1:4" ht="17.100000000000001" customHeight="1">
      <c r="A7" s="156" t="s">
        <v>9</v>
      </c>
      <c r="B7" s="160">
        <v>235947.08553408406</v>
      </c>
      <c r="C7" s="161">
        <v>30486.914274539566</v>
      </c>
      <c r="D7" s="162">
        <v>88.557423490831525</v>
      </c>
    </row>
    <row r="8" spans="1:4" ht="17.100000000000001" customHeight="1">
      <c r="A8" s="373" t="s">
        <v>10</v>
      </c>
      <c r="B8" s="374">
        <v>378251.84461981885</v>
      </c>
      <c r="C8" s="375">
        <v>60955.155064703562</v>
      </c>
      <c r="D8" s="376">
        <v>86.121542892420436</v>
      </c>
    </row>
    <row r="9" spans="1:4" ht="24.95" customHeight="1">
      <c r="A9" s="541" t="s">
        <v>11</v>
      </c>
      <c r="B9" s="541"/>
      <c r="C9" s="541"/>
      <c r="D9" s="541"/>
    </row>
    <row r="10" spans="1:4">
      <c r="A10" s="183"/>
      <c r="B10" s="183"/>
      <c r="C10" s="183"/>
      <c r="D10" s="183"/>
    </row>
    <row r="11" spans="1:4" ht="47.25" customHeight="1" thickBot="1">
      <c r="A11" s="515" t="s">
        <v>245</v>
      </c>
      <c r="B11" s="515"/>
      <c r="C11" s="515"/>
      <c r="D11" s="515"/>
    </row>
    <row r="12" spans="1:4" ht="71.099999999999994" customHeight="1" thickTop="1">
      <c r="A12" s="183"/>
      <c r="B12" s="276" t="s">
        <v>33</v>
      </c>
      <c r="C12" s="277" t="s">
        <v>255</v>
      </c>
      <c r="D12" s="278" t="s">
        <v>144</v>
      </c>
    </row>
    <row r="13" spans="1:4" ht="15.95" customHeight="1" thickBot="1">
      <c r="A13" s="183"/>
      <c r="B13" s="152" t="s">
        <v>78</v>
      </c>
      <c r="C13" s="153" t="s">
        <v>78</v>
      </c>
      <c r="D13" s="154" t="s">
        <v>120</v>
      </c>
    </row>
    <row r="14" spans="1:4" ht="17.100000000000001" customHeight="1" thickTop="1">
      <c r="A14" s="155" t="s">
        <v>69</v>
      </c>
      <c r="B14" s="157">
        <v>316497.36880774156</v>
      </c>
      <c r="C14" s="158">
        <v>54931.630925464699</v>
      </c>
      <c r="D14" s="159">
        <v>85.210731804753664</v>
      </c>
    </row>
    <row r="15" spans="1:4" ht="17.100000000000001" customHeight="1">
      <c r="A15" s="373" t="s">
        <v>70</v>
      </c>
      <c r="B15" s="374">
        <v>402345.59012267319</v>
      </c>
      <c r="C15" s="375">
        <v>49663.410144117726</v>
      </c>
      <c r="D15" s="376">
        <v>89.012738659007965</v>
      </c>
    </row>
    <row r="16" spans="1:4" ht="24.95" customHeight="1">
      <c r="A16" s="541" t="s">
        <v>11</v>
      </c>
      <c r="B16" s="541"/>
      <c r="C16" s="541"/>
      <c r="D16" s="541"/>
    </row>
  </sheetData>
  <mergeCells count="4">
    <mergeCell ref="A2:D2"/>
    <mergeCell ref="A9:D9"/>
    <mergeCell ref="A16:D16"/>
    <mergeCell ref="A11:D11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9" customWidth="1"/>
  </cols>
  <sheetData>
    <row r="1" spans="1:4">
      <c r="A1" s="288" t="s">
        <v>121</v>
      </c>
      <c r="B1" s="183"/>
      <c r="C1" s="183"/>
      <c r="D1" s="183"/>
    </row>
    <row r="2" spans="1:4" ht="48" customHeight="1" thickBot="1">
      <c r="A2" s="515" t="s">
        <v>246</v>
      </c>
      <c r="B2" s="515"/>
      <c r="C2" s="515"/>
      <c r="D2" s="515"/>
    </row>
    <row r="3" spans="1:4" ht="71.099999999999994" customHeight="1" thickTop="1">
      <c r="A3" s="183"/>
      <c r="B3" s="279" t="s">
        <v>146</v>
      </c>
      <c r="C3" s="280" t="s">
        <v>34</v>
      </c>
      <c r="D3" s="281" t="s">
        <v>147</v>
      </c>
    </row>
    <row r="4" spans="1:4" ht="15.95" customHeight="1">
      <c r="A4" s="183"/>
      <c r="B4" s="163" t="s">
        <v>78</v>
      </c>
      <c r="C4" s="164" t="s">
        <v>78</v>
      </c>
      <c r="D4" s="165" t="s">
        <v>120</v>
      </c>
    </row>
    <row r="5" spans="1:4" ht="17.100000000000001" customHeight="1">
      <c r="A5" s="341" t="s">
        <v>4</v>
      </c>
      <c r="B5" s="342">
        <v>296264.26917604753</v>
      </c>
      <c r="C5" s="343">
        <v>281575.7304088978</v>
      </c>
      <c r="D5" s="344">
        <v>51.270986672582396</v>
      </c>
    </row>
    <row r="6" spans="1:4" ht="17.100000000000001" customHeight="1">
      <c r="A6" s="167" t="s">
        <v>8</v>
      </c>
      <c r="B6" s="171">
        <v>39064.643039003873</v>
      </c>
      <c r="C6" s="172">
        <v>44837.356900730432</v>
      </c>
      <c r="D6" s="173">
        <v>46.559847282619586</v>
      </c>
    </row>
    <row r="7" spans="1:4" ht="17.100000000000001" customHeight="1">
      <c r="A7" s="167" t="s">
        <v>9</v>
      </c>
      <c r="B7" s="171">
        <v>100008.52527324358</v>
      </c>
      <c r="C7" s="172">
        <v>86173.474593024395</v>
      </c>
      <c r="D7" s="173">
        <v>53.715464086258805</v>
      </c>
    </row>
    <row r="8" spans="1:4" ht="17.100000000000001" customHeight="1">
      <c r="A8" s="369" t="s">
        <v>10</v>
      </c>
      <c r="B8" s="370">
        <v>157191.10086380044</v>
      </c>
      <c r="C8" s="371">
        <v>150564.89891514328</v>
      </c>
      <c r="D8" s="372">
        <v>51.076534974690446</v>
      </c>
    </row>
    <row r="9" spans="1:4" ht="24.95" customHeight="1">
      <c r="A9" s="542" t="s">
        <v>11</v>
      </c>
      <c r="B9" s="542"/>
      <c r="C9" s="542"/>
      <c r="D9" s="542"/>
    </row>
    <row r="10" spans="1:4">
      <c r="A10" s="183"/>
      <c r="B10" s="183"/>
      <c r="C10" s="183"/>
      <c r="D10" s="183"/>
    </row>
    <row r="11" spans="1:4" ht="48" customHeight="1" thickBot="1">
      <c r="A11" s="515" t="s">
        <v>247</v>
      </c>
      <c r="B11" s="515"/>
      <c r="C11" s="515"/>
      <c r="D11" s="515"/>
    </row>
    <row r="12" spans="1:4" ht="71.099999999999994" customHeight="1" thickTop="1">
      <c r="A12" s="183"/>
      <c r="B12" s="279" t="s">
        <v>146</v>
      </c>
      <c r="C12" s="280" t="s">
        <v>34</v>
      </c>
      <c r="D12" s="281" t="s">
        <v>147</v>
      </c>
    </row>
    <row r="13" spans="1:4" ht="15.95" customHeight="1">
      <c r="A13" s="183"/>
      <c r="B13" s="163" t="s">
        <v>78</v>
      </c>
      <c r="C13" s="164" t="s">
        <v>78</v>
      </c>
      <c r="D13" s="165" t="s">
        <v>120</v>
      </c>
    </row>
    <row r="14" spans="1:4" ht="17.100000000000001" customHeight="1">
      <c r="A14" s="166" t="s">
        <v>69</v>
      </c>
      <c r="B14" s="168">
        <v>148775.53932149499</v>
      </c>
      <c r="C14" s="169">
        <v>126666.46048065892</v>
      </c>
      <c r="D14" s="170">
        <v>54.013381920098738</v>
      </c>
    </row>
    <row r="15" spans="1:4" ht="17.100000000000001" customHeight="1">
      <c r="A15" s="369" t="s">
        <v>70</v>
      </c>
      <c r="B15" s="370">
        <v>147488.72985455289</v>
      </c>
      <c r="C15" s="371">
        <v>154909.26992823899</v>
      </c>
      <c r="D15" s="372">
        <v>48.773050734625201</v>
      </c>
    </row>
    <row r="16" spans="1:4" ht="24.95" customHeight="1">
      <c r="A16" s="542" t="s">
        <v>11</v>
      </c>
      <c r="B16" s="542"/>
      <c r="C16" s="542"/>
      <c r="D16" s="542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workbookViewId="0"/>
  </sheetViews>
  <sheetFormatPr baseColWidth="10" defaultRowHeight="14.25"/>
  <cols>
    <col min="1" max="1" width="3.28515625" style="182" bestFit="1" customWidth="1"/>
    <col min="2" max="2" width="16.5703125" style="182" customWidth="1"/>
    <col min="3" max="6" width="26.7109375" style="182" bestFit="1" customWidth="1"/>
    <col min="7" max="10" width="5" style="182" bestFit="1" customWidth="1"/>
    <col min="11" max="11" width="6.140625" style="182" bestFit="1" customWidth="1"/>
    <col min="12" max="12" width="9.7109375" style="182" bestFit="1" customWidth="1"/>
    <col min="13" max="16384" width="11.42578125" style="182"/>
  </cols>
  <sheetData>
    <row r="1" spans="1:14">
      <c r="A1" s="282" t="s">
        <v>121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34.5" customHeight="1" thickBot="1">
      <c r="A2" s="551" t="s">
        <v>257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283"/>
      <c r="N2" s="283"/>
    </row>
    <row r="3" spans="1:14" ht="59.25" customHeight="1" thickTop="1" thickBot="1">
      <c r="A3" s="543" t="s">
        <v>105</v>
      </c>
      <c r="B3" s="544"/>
      <c r="C3" s="354" t="s">
        <v>106</v>
      </c>
      <c r="D3" s="354" t="s">
        <v>107</v>
      </c>
      <c r="E3" s="354" t="s">
        <v>108</v>
      </c>
      <c r="F3" s="355" t="s">
        <v>109</v>
      </c>
      <c r="G3" s="545" t="s">
        <v>104</v>
      </c>
      <c r="H3" s="546"/>
      <c r="I3" s="547"/>
      <c r="J3" s="548"/>
      <c r="K3" s="549" t="s">
        <v>61</v>
      </c>
      <c r="L3" s="550"/>
      <c r="M3" s="283"/>
      <c r="N3" s="283"/>
    </row>
    <row r="4" spans="1:14" ht="15" thickBot="1">
      <c r="A4" s="356" t="s">
        <v>62</v>
      </c>
      <c r="B4" s="357"/>
      <c r="C4" s="357" t="s">
        <v>110</v>
      </c>
      <c r="D4" s="357" t="s">
        <v>110</v>
      </c>
      <c r="E4" s="357" t="s">
        <v>110</v>
      </c>
      <c r="F4" s="357" t="s">
        <v>110</v>
      </c>
      <c r="G4" s="358" t="s">
        <v>111</v>
      </c>
      <c r="H4" s="359" t="s">
        <v>112</v>
      </c>
      <c r="I4" s="359" t="s">
        <v>113</v>
      </c>
      <c r="J4" s="359" t="s">
        <v>114</v>
      </c>
      <c r="K4" s="362" t="s">
        <v>67</v>
      </c>
      <c r="L4" s="359" t="s">
        <v>68</v>
      </c>
      <c r="M4" s="283"/>
      <c r="N4" s="283"/>
    </row>
    <row r="5" spans="1:14" ht="15" thickBot="1">
      <c r="A5" s="345">
        <v>1</v>
      </c>
      <c r="B5" s="346" t="s">
        <v>4</v>
      </c>
      <c r="C5" s="347">
        <v>72</v>
      </c>
      <c r="D5" s="347">
        <v>45.6</v>
      </c>
      <c r="E5" s="347">
        <v>6.6</v>
      </c>
      <c r="F5" s="347">
        <v>0.8</v>
      </c>
      <c r="G5" s="351">
        <v>25</v>
      </c>
      <c r="H5" s="352">
        <v>25</v>
      </c>
      <c r="I5" s="352">
        <v>25</v>
      </c>
      <c r="J5" s="353">
        <v>25</v>
      </c>
      <c r="K5" s="360">
        <f>((C5*$G$5)+(D5*$H$5)+(E5*$I$5)+(F5*$J$5))/SUM($G$5,$H$5,$I$5,$J$5)</f>
        <v>31.25</v>
      </c>
      <c r="L5" s="361">
        <f>RANK(K5,$K$5:$K$34)</f>
        <v>26</v>
      </c>
      <c r="M5" s="283"/>
      <c r="N5" s="283"/>
    </row>
    <row r="6" spans="1:14">
      <c r="A6" s="348">
        <v>2</v>
      </c>
      <c r="B6" s="349" t="s">
        <v>80</v>
      </c>
      <c r="C6" s="350">
        <v>73.075000000000003</v>
      </c>
      <c r="D6" s="350">
        <v>39.099999999999994</v>
      </c>
      <c r="E6" s="350">
        <v>7.5</v>
      </c>
      <c r="F6" s="350">
        <v>2.65</v>
      </c>
      <c r="G6" s="283"/>
      <c r="H6" s="283"/>
      <c r="I6" s="283"/>
      <c r="J6" s="283"/>
      <c r="K6" s="284">
        <f t="shared" ref="K6:K34" si="0">((C6*$G$5)+(D6*$H$5)+(E6*$I$5)+(F6*$J$5))/SUM($G$5,$H$5,$I$5,$J$5)</f>
        <v>30.581250000000001</v>
      </c>
      <c r="L6" s="285">
        <f t="shared" ref="L6:L34" si="1">RANK(K6,$K$5:$K$34)</f>
        <v>27</v>
      </c>
      <c r="M6" s="283"/>
      <c r="N6" s="283"/>
    </row>
    <row r="7" spans="1:14">
      <c r="A7" s="348">
        <v>3</v>
      </c>
      <c r="B7" s="349" t="s">
        <v>81</v>
      </c>
      <c r="C7" s="350">
        <v>78.550000000000011</v>
      </c>
      <c r="D7" s="350">
        <v>58.174999999999997</v>
      </c>
      <c r="E7" s="350">
        <v>16.574999999999999</v>
      </c>
      <c r="F7" s="350">
        <v>4.3499999999999996</v>
      </c>
      <c r="G7" s="283"/>
      <c r="H7" s="283"/>
      <c r="I7" s="283"/>
      <c r="J7" s="283"/>
      <c r="K7" s="284">
        <f t="shared" si="0"/>
        <v>39.412500000000001</v>
      </c>
      <c r="L7" s="285">
        <f t="shared" si="1"/>
        <v>16</v>
      </c>
      <c r="M7" s="283"/>
      <c r="N7" s="283"/>
    </row>
    <row r="8" spans="1:14">
      <c r="A8" s="348">
        <v>4</v>
      </c>
      <c r="B8" s="349" t="s">
        <v>115</v>
      </c>
      <c r="C8" s="350">
        <v>88.625</v>
      </c>
      <c r="D8" s="350">
        <v>55.150000000000006</v>
      </c>
      <c r="E8" s="350">
        <v>15</v>
      </c>
      <c r="F8" s="350">
        <v>5.7249999999999996</v>
      </c>
      <c r="G8" s="283"/>
      <c r="H8" s="283"/>
      <c r="I8" s="283"/>
      <c r="J8" s="283"/>
      <c r="K8" s="284">
        <f t="shared" si="0"/>
        <v>41.125</v>
      </c>
      <c r="L8" s="285">
        <f t="shared" si="1"/>
        <v>13</v>
      </c>
      <c r="M8" s="283"/>
      <c r="N8" s="283"/>
    </row>
    <row r="9" spans="1:14">
      <c r="A9" s="348">
        <v>5</v>
      </c>
      <c r="B9" s="349" t="s">
        <v>82</v>
      </c>
      <c r="C9" s="350">
        <v>81.824999999999989</v>
      </c>
      <c r="D9" s="350">
        <v>62.349999999999994</v>
      </c>
      <c r="E9" s="350">
        <v>24.75</v>
      </c>
      <c r="F9" s="350">
        <v>8.6999999999999993</v>
      </c>
      <c r="G9" s="283"/>
      <c r="H9" s="283"/>
      <c r="I9" s="283"/>
      <c r="J9" s="283"/>
      <c r="K9" s="284">
        <f t="shared" si="0"/>
        <v>44.40625</v>
      </c>
      <c r="L9" s="285">
        <f t="shared" si="1"/>
        <v>7</v>
      </c>
      <c r="M9" s="283"/>
      <c r="N9" s="283"/>
    </row>
    <row r="10" spans="1:14">
      <c r="A10" s="348">
        <v>6</v>
      </c>
      <c r="B10" s="349" t="s">
        <v>83</v>
      </c>
      <c r="C10" s="350">
        <v>82.2</v>
      </c>
      <c r="D10" s="350">
        <v>63.199999999999996</v>
      </c>
      <c r="E10" s="350">
        <v>19.3</v>
      </c>
      <c r="F10" s="350">
        <v>8.375</v>
      </c>
      <c r="G10" s="283"/>
      <c r="H10" s="283"/>
      <c r="I10" s="283"/>
      <c r="J10" s="283"/>
      <c r="K10" s="284">
        <f t="shared" si="0"/>
        <v>43.268749999999997</v>
      </c>
      <c r="L10" s="285">
        <f t="shared" si="1"/>
        <v>10</v>
      </c>
      <c r="M10" s="283"/>
      <c r="N10" s="283"/>
    </row>
    <row r="11" spans="1:14">
      <c r="A11" s="348">
        <v>7</v>
      </c>
      <c r="B11" s="349" t="s">
        <v>84</v>
      </c>
      <c r="C11" s="350">
        <v>83.025000000000006</v>
      </c>
      <c r="D11" s="350">
        <v>64.775000000000006</v>
      </c>
      <c r="E11" s="350">
        <v>35.6</v>
      </c>
      <c r="F11" s="350">
        <v>19.25</v>
      </c>
      <c r="G11" s="283"/>
      <c r="H11" s="283"/>
      <c r="I11" s="283"/>
      <c r="J11" s="283"/>
      <c r="K11" s="284">
        <f t="shared" si="0"/>
        <v>50.662500000000001</v>
      </c>
      <c r="L11" s="285">
        <f t="shared" si="1"/>
        <v>2</v>
      </c>
      <c r="M11" s="283"/>
      <c r="N11" s="283"/>
    </row>
    <row r="12" spans="1:14">
      <c r="A12" s="348">
        <v>8</v>
      </c>
      <c r="B12" s="349" t="s">
        <v>85</v>
      </c>
      <c r="C12" s="350">
        <v>75.050000000000011</v>
      </c>
      <c r="D12" s="350">
        <v>57.475000000000001</v>
      </c>
      <c r="E12" s="350">
        <v>25.375</v>
      </c>
      <c r="F12" s="350">
        <v>13.3</v>
      </c>
      <c r="G12" s="283"/>
      <c r="H12" s="283"/>
      <c r="I12" s="283"/>
      <c r="J12" s="283"/>
      <c r="K12" s="284">
        <f t="shared" si="0"/>
        <v>42.8</v>
      </c>
      <c r="L12" s="285">
        <f t="shared" si="1"/>
        <v>11</v>
      </c>
      <c r="M12" s="283"/>
      <c r="N12" s="283"/>
    </row>
    <row r="13" spans="1:14">
      <c r="A13" s="348">
        <v>9</v>
      </c>
      <c r="B13" s="349" t="s">
        <v>86</v>
      </c>
      <c r="C13" s="350">
        <v>62.474999999999994</v>
      </c>
      <c r="D13" s="350">
        <v>40.75</v>
      </c>
      <c r="E13" s="350">
        <v>14.05</v>
      </c>
      <c r="F13" s="350">
        <v>2.2000000000000002</v>
      </c>
      <c r="G13" s="283"/>
      <c r="H13" s="283"/>
      <c r="I13" s="283"/>
      <c r="J13" s="283"/>
      <c r="K13" s="284">
        <f t="shared" si="0"/>
        <v>29.868749999999999</v>
      </c>
      <c r="L13" s="285">
        <f t="shared" si="1"/>
        <v>29</v>
      </c>
      <c r="M13" s="283"/>
      <c r="N13" s="283"/>
    </row>
    <row r="14" spans="1:14">
      <c r="A14" s="348">
        <v>10</v>
      </c>
      <c r="B14" s="349" t="s">
        <v>87</v>
      </c>
      <c r="C14" s="350">
        <v>66.974999999999994</v>
      </c>
      <c r="D14" s="350">
        <v>47.100000000000009</v>
      </c>
      <c r="E14" s="350">
        <v>9.4499999999999993</v>
      </c>
      <c r="F14" s="350">
        <v>2.15</v>
      </c>
      <c r="G14" s="283"/>
      <c r="H14" s="283"/>
      <c r="I14" s="283"/>
      <c r="J14" s="283"/>
      <c r="K14" s="284">
        <f t="shared" si="0"/>
        <v>31.418749999999999</v>
      </c>
      <c r="L14" s="285">
        <f t="shared" si="1"/>
        <v>24</v>
      </c>
      <c r="M14" s="283"/>
      <c r="N14" s="283"/>
    </row>
    <row r="15" spans="1:14">
      <c r="A15" s="348">
        <v>11</v>
      </c>
      <c r="B15" s="349" t="s">
        <v>88</v>
      </c>
      <c r="C15" s="350">
        <v>76.375</v>
      </c>
      <c r="D15" s="350">
        <v>36.15</v>
      </c>
      <c r="E15" s="350">
        <v>9.8999999999999986</v>
      </c>
      <c r="F15" s="350">
        <v>2.9249999999999998</v>
      </c>
      <c r="G15" s="283"/>
      <c r="H15" s="283"/>
      <c r="I15" s="283"/>
      <c r="J15" s="283"/>
      <c r="K15" s="284">
        <f t="shared" si="0"/>
        <v>31.337499999999999</v>
      </c>
      <c r="L15" s="285">
        <f t="shared" si="1"/>
        <v>25</v>
      </c>
      <c r="M15" s="283"/>
      <c r="N15" s="283"/>
    </row>
    <row r="16" spans="1:14">
      <c r="A16" s="348">
        <v>12</v>
      </c>
      <c r="B16" s="349" t="s">
        <v>89</v>
      </c>
      <c r="C16" s="350">
        <v>66.900000000000006</v>
      </c>
      <c r="D16" s="350">
        <v>41.15</v>
      </c>
      <c r="E16" s="350">
        <v>13.775</v>
      </c>
      <c r="F16" s="350">
        <v>3.9000000000000004</v>
      </c>
      <c r="G16" s="283"/>
      <c r="H16" s="283"/>
      <c r="I16" s="283"/>
      <c r="J16" s="283"/>
      <c r="K16" s="284">
        <f t="shared" si="0"/>
        <v>31.431249999999999</v>
      </c>
      <c r="L16" s="285">
        <f t="shared" si="1"/>
        <v>22</v>
      </c>
      <c r="M16" s="283"/>
      <c r="N16" s="283"/>
    </row>
    <row r="17" spans="1:14">
      <c r="A17" s="348">
        <v>13</v>
      </c>
      <c r="B17" s="349" t="s">
        <v>90</v>
      </c>
      <c r="C17" s="350">
        <v>71.974999999999994</v>
      </c>
      <c r="D17" s="350">
        <v>57.349999999999994</v>
      </c>
      <c r="E17" s="350">
        <v>21.125</v>
      </c>
      <c r="F17" s="350">
        <v>10.35</v>
      </c>
      <c r="G17" s="283"/>
      <c r="H17" s="283"/>
      <c r="I17" s="283"/>
      <c r="J17" s="283"/>
      <c r="K17" s="284">
        <f t="shared" si="0"/>
        <v>40.199999999999996</v>
      </c>
      <c r="L17" s="285">
        <f t="shared" si="1"/>
        <v>14</v>
      </c>
      <c r="M17" s="283"/>
      <c r="N17" s="283"/>
    </row>
    <row r="18" spans="1:14">
      <c r="A18" s="348">
        <v>14</v>
      </c>
      <c r="B18" s="349" t="s">
        <v>91</v>
      </c>
      <c r="C18" s="350">
        <v>76.375</v>
      </c>
      <c r="D18" s="350">
        <v>63.05</v>
      </c>
      <c r="E18" s="350">
        <v>30.900000000000002</v>
      </c>
      <c r="F18" s="350">
        <v>11.925000000000001</v>
      </c>
      <c r="G18" s="283"/>
      <c r="H18" s="283"/>
      <c r="I18" s="283"/>
      <c r="J18" s="283"/>
      <c r="K18" s="284">
        <f t="shared" si="0"/>
        <v>45.5625</v>
      </c>
      <c r="L18" s="285">
        <f t="shared" si="1"/>
        <v>5</v>
      </c>
      <c r="M18" s="283"/>
      <c r="N18" s="283"/>
    </row>
    <row r="19" spans="1:14">
      <c r="A19" s="348">
        <v>15</v>
      </c>
      <c r="B19" s="349" t="s">
        <v>92</v>
      </c>
      <c r="C19" s="350">
        <v>77.324999999999989</v>
      </c>
      <c r="D19" s="350">
        <v>62.625</v>
      </c>
      <c r="E19" s="350">
        <v>28.75</v>
      </c>
      <c r="F19" s="350">
        <v>10</v>
      </c>
      <c r="G19" s="283"/>
      <c r="H19" s="283"/>
      <c r="I19" s="283"/>
      <c r="J19" s="283"/>
      <c r="K19" s="284">
        <f t="shared" si="0"/>
        <v>44.674999999999997</v>
      </c>
      <c r="L19" s="285">
        <f t="shared" si="1"/>
        <v>6</v>
      </c>
      <c r="M19" s="283"/>
      <c r="N19" s="283"/>
    </row>
    <row r="20" spans="1:14">
      <c r="A20" s="348">
        <v>16</v>
      </c>
      <c r="B20" s="349" t="s">
        <v>93</v>
      </c>
      <c r="C20" s="350">
        <v>79.900000000000006</v>
      </c>
      <c r="D20" s="350">
        <v>51.075000000000003</v>
      </c>
      <c r="E20" s="350">
        <v>12.75</v>
      </c>
      <c r="F20" s="350">
        <v>5.1749999999999998</v>
      </c>
      <c r="G20" s="283"/>
      <c r="H20" s="283"/>
      <c r="I20" s="283"/>
      <c r="J20" s="283"/>
      <c r="K20" s="284">
        <f t="shared" si="0"/>
        <v>37.225000000000001</v>
      </c>
      <c r="L20" s="285">
        <f t="shared" si="1"/>
        <v>17</v>
      </c>
      <c r="M20" s="283"/>
      <c r="N20" s="283"/>
    </row>
    <row r="21" spans="1:14">
      <c r="A21" s="348">
        <v>17</v>
      </c>
      <c r="B21" s="349" t="s">
        <v>94</v>
      </c>
      <c r="C21" s="350">
        <v>71.25</v>
      </c>
      <c r="D21" s="350">
        <v>38.800000000000004</v>
      </c>
      <c r="E21" s="350">
        <v>15.074999999999999</v>
      </c>
      <c r="F21" s="350">
        <v>7.5</v>
      </c>
      <c r="G21" s="283"/>
      <c r="H21" s="283"/>
      <c r="I21" s="283"/>
      <c r="J21" s="283"/>
      <c r="K21" s="284">
        <f t="shared" si="0"/>
        <v>33.15625</v>
      </c>
      <c r="L21" s="285">
        <f t="shared" si="1"/>
        <v>19</v>
      </c>
      <c r="M21" s="283"/>
      <c r="N21" s="283"/>
    </row>
    <row r="22" spans="1:14">
      <c r="A22" s="348">
        <v>18</v>
      </c>
      <c r="B22" s="349" t="s">
        <v>95</v>
      </c>
      <c r="C22" s="350">
        <v>81.025000000000006</v>
      </c>
      <c r="D22" s="350">
        <v>64.599999999999994</v>
      </c>
      <c r="E22" s="350">
        <v>22.974999999999998</v>
      </c>
      <c r="F22" s="350">
        <v>8.8500000000000014</v>
      </c>
      <c r="G22" s="283"/>
      <c r="H22" s="283"/>
      <c r="I22" s="283"/>
      <c r="J22" s="283"/>
      <c r="K22" s="284">
        <f t="shared" si="0"/>
        <v>44.362499999999997</v>
      </c>
      <c r="L22" s="285">
        <f t="shared" si="1"/>
        <v>8</v>
      </c>
      <c r="M22" s="283"/>
      <c r="N22" s="283"/>
    </row>
    <row r="23" spans="1:14">
      <c r="A23" s="348">
        <v>19</v>
      </c>
      <c r="B23" s="349" t="s">
        <v>96</v>
      </c>
      <c r="C23" s="350">
        <v>77.375</v>
      </c>
      <c r="D23" s="350">
        <v>32.274999999999999</v>
      </c>
      <c r="E23" s="350">
        <v>10.4</v>
      </c>
      <c r="F23" s="350">
        <v>5.6749999999999998</v>
      </c>
      <c r="G23" s="283"/>
      <c r="H23" s="283"/>
      <c r="I23" s="283"/>
      <c r="J23" s="283"/>
      <c r="K23" s="284">
        <f t="shared" si="0"/>
        <v>31.431249999999999</v>
      </c>
      <c r="L23" s="285">
        <f t="shared" si="1"/>
        <v>22</v>
      </c>
      <c r="M23" s="283"/>
      <c r="N23" s="283"/>
    </row>
    <row r="24" spans="1:14">
      <c r="A24" s="348">
        <v>20</v>
      </c>
      <c r="B24" s="349" t="s">
        <v>97</v>
      </c>
      <c r="C24" s="350">
        <v>73.525000000000006</v>
      </c>
      <c r="D24" s="350">
        <v>41.55</v>
      </c>
      <c r="E24" s="350">
        <v>12.25</v>
      </c>
      <c r="F24" s="350">
        <v>4.8499999999999996</v>
      </c>
      <c r="G24" s="283"/>
      <c r="H24" s="283"/>
      <c r="I24" s="283"/>
      <c r="J24" s="283"/>
      <c r="K24" s="284">
        <f t="shared" si="0"/>
        <v>33.043750000000003</v>
      </c>
      <c r="L24" s="285">
        <f t="shared" si="1"/>
        <v>21</v>
      </c>
      <c r="M24" s="283"/>
      <c r="N24" s="283"/>
    </row>
    <row r="25" spans="1:14">
      <c r="A25" s="348">
        <v>21</v>
      </c>
      <c r="B25" s="349" t="s">
        <v>98</v>
      </c>
      <c r="C25" s="350">
        <v>76.5</v>
      </c>
      <c r="D25" s="350">
        <v>54.8</v>
      </c>
      <c r="E25" s="350">
        <v>21.599999999999998</v>
      </c>
      <c r="F25" s="350">
        <v>7.5750000000000002</v>
      </c>
      <c r="G25" s="283"/>
      <c r="H25" s="283"/>
      <c r="I25" s="283"/>
      <c r="J25" s="283"/>
      <c r="K25" s="284">
        <f t="shared" si="0"/>
        <v>40.118749999999999</v>
      </c>
      <c r="L25" s="285">
        <f t="shared" si="1"/>
        <v>15</v>
      </c>
      <c r="M25" s="283"/>
      <c r="N25" s="283"/>
    </row>
    <row r="26" spans="1:14">
      <c r="A26" s="348">
        <v>22</v>
      </c>
      <c r="B26" s="349" t="s">
        <v>99</v>
      </c>
      <c r="C26" s="350">
        <v>64.699999999999989</v>
      </c>
      <c r="D26" s="350">
        <v>30.975000000000001</v>
      </c>
      <c r="E26" s="350">
        <v>4.75</v>
      </c>
      <c r="F26" s="350">
        <v>1.3</v>
      </c>
      <c r="G26" s="283"/>
      <c r="H26" s="283"/>
      <c r="I26" s="283"/>
      <c r="J26" s="283"/>
      <c r="K26" s="284">
        <f t="shared" si="0"/>
        <v>25.431249999999999</v>
      </c>
      <c r="L26" s="285">
        <f t="shared" si="1"/>
        <v>30</v>
      </c>
      <c r="M26" s="283"/>
      <c r="N26" s="283"/>
    </row>
    <row r="27" spans="1:14">
      <c r="A27" s="348">
        <v>23</v>
      </c>
      <c r="B27" s="349" t="s">
        <v>100</v>
      </c>
      <c r="C27" s="350">
        <v>75.449999999999989</v>
      </c>
      <c r="D27" s="350">
        <v>32.924999999999997</v>
      </c>
      <c r="E27" s="350">
        <v>9.6499999999999986</v>
      </c>
      <c r="F27" s="350">
        <v>3.7749999999999999</v>
      </c>
      <c r="G27" s="283"/>
      <c r="H27" s="283"/>
      <c r="I27" s="283"/>
      <c r="J27" s="283"/>
      <c r="K27" s="284">
        <f t="shared" si="0"/>
        <v>30.449999999999996</v>
      </c>
      <c r="L27" s="285">
        <f t="shared" si="1"/>
        <v>28</v>
      </c>
      <c r="M27" s="283"/>
      <c r="N27" s="283"/>
    </row>
    <row r="28" spans="1:14">
      <c r="A28" s="348">
        <v>24</v>
      </c>
      <c r="B28" s="349" t="s">
        <v>101</v>
      </c>
      <c r="C28" s="350">
        <v>81</v>
      </c>
      <c r="D28" s="350">
        <v>46.85</v>
      </c>
      <c r="E28" s="350">
        <v>9.1999999999999993</v>
      </c>
      <c r="F28" s="350">
        <v>4.0999999999999996</v>
      </c>
      <c r="G28" s="283"/>
      <c r="H28" s="283"/>
      <c r="I28" s="283"/>
      <c r="J28" s="283"/>
      <c r="K28" s="284">
        <f t="shared" si="0"/>
        <v>35.287500000000001</v>
      </c>
      <c r="L28" s="285">
        <f t="shared" si="1"/>
        <v>18</v>
      </c>
      <c r="M28" s="283"/>
      <c r="N28" s="283"/>
    </row>
    <row r="29" spans="1:14">
      <c r="A29" s="348">
        <v>25</v>
      </c>
      <c r="B29" s="349" t="s">
        <v>102</v>
      </c>
      <c r="C29" s="350">
        <v>81.474999999999994</v>
      </c>
      <c r="D29" s="350">
        <v>60.674999999999997</v>
      </c>
      <c r="E29" s="350">
        <v>19.375</v>
      </c>
      <c r="F29" s="350">
        <v>7.1750000000000007</v>
      </c>
      <c r="G29" s="283"/>
      <c r="H29" s="283"/>
      <c r="I29" s="283"/>
      <c r="J29" s="283"/>
      <c r="K29" s="284">
        <f t="shared" si="0"/>
        <v>42.174999999999997</v>
      </c>
      <c r="L29" s="285">
        <f t="shared" si="1"/>
        <v>12</v>
      </c>
      <c r="M29" s="283"/>
      <c r="N29" s="283"/>
    </row>
    <row r="30" spans="1:14">
      <c r="A30" s="348">
        <v>26</v>
      </c>
      <c r="B30" s="349" t="s">
        <v>103</v>
      </c>
      <c r="C30" s="350">
        <v>84.675000000000011</v>
      </c>
      <c r="D30" s="350">
        <v>68.725000000000009</v>
      </c>
      <c r="E30" s="350">
        <v>27.574999999999999</v>
      </c>
      <c r="F30" s="350">
        <v>10.774999999999999</v>
      </c>
      <c r="G30" s="283"/>
      <c r="H30" s="283"/>
      <c r="I30" s="283"/>
      <c r="J30" s="283"/>
      <c r="K30" s="284">
        <f t="shared" si="0"/>
        <v>47.937500000000007</v>
      </c>
      <c r="L30" s="285">
        <f t="shared" si="1"/>
        <v>3</v>
      </c>
      <c r="M30" s="283"/>
      <c r="N30" s="283"/>
    </row>
    <row r="31" spans="1:14">
      <c r="A31" s="348">
        <v>27</v>
      </c>
      <c r="B31" s="349" t="s">
        <v>116</v>
      </c>
      <c r="C31" s="350">
        <v>85.3</v>
      </c>
      <c r="D31" s="350">
        <v>79.674999999999997</v>
      </c>
      <c r="E31" s="350">
        <v>48.325000000000003</v>
      </c>
      <c r="F31" s="350">
        <v>12.5</v>
      </c>
      <c r="G31" s="283"/>
      <c r="H31" s="283"/>
      <c r="I31" s="283"/>
      <c r="J31" s="283"/>
      <c r="K31" s="284">
        <f t="shared" si="0"/>
        <v>56.45</v>
      </c>
      <c r="L31" s="285">
        <f t="shared" si="1"/>
        <v>1</v>
      </c>
      <c r="M31" s="283"/>
      <c r="N31" s="283"/>
    </row>
    <row r="32" spans="1:14">
      <c r="A32" s="348">
        <v>28</v>
      </c>
      <c r="B32" s="349" t="s">
        <v>117</v>
      </c>
      <c r="C32" s="350">
        <v>79</v>
      </c>
      <c r="D32" s="350">
        <v>69.474999999999994</v>
      </c>
      <c r="E32" s="350">
        <v>32.225000000000001</v>
      </c>
      <c r="F32" s="350">
        <v>9.9499999999999993</v>
      </c>
      <c r="G32" s="283"/>
      <c r="H32" s="283"/>
      <c r="I32" s="283"/>
      <c r="J32" s="283"/>
      <c r="K32" s="284">
        <f t="shared" si="0"/>
        <v>47.662500000000001</v>
      </c>
      <c r="L32" s="285">
        <f t="shared" si="1"/>
        <v>4</v>
      </c>
      <c r="M32" s="283"/>
      <c r="N32" s="283"/>
    </row>
    <row r="33" spans="1:14">
      <c r="A33" s="348">
        <v>29</v>
      </c>
      <c r="B33" s="349" t="s">
        <v>118</v>
      </c>
      <c r="C33" s="350">
        <v>81.625</v>
      </c>
      <c r="D33" s="350">
        <v>62.225000000000009</v>
      </c>
      <c r="E33" s="350">
        <v>21</v>
      </c>
      <c r="F33" s="350">
        <v>11.5</v>
      </c>
      <c r="G33" s="283"/>
      <c r="H33" s="283"/>
      <c r="I33" s="283"/>
      <c r="J33" s="283"/>
      <c r="K33" s="284">
        <f t="shared" si="0"/>
        <v>44.087499999999999</v>
      </c>
      <c r="L33" s="285">
        <f t="shared" si="1"/>
        <v>9</v>
      </c>
      <c r="M33" s="283"/>
      <c r="N33" s="283"/>
    </row>
    <row r="34" spans="1:14" ht="15" thickBot="1">
      <c r="A34" s="363">
        <v>30</v>
      </c>
      <c r="B34" s="364" t="s">
        <v>119</v>
      </c>
      <c r="C34" s="365">
        <v>66.025000000000006</v>
      </c>
      <c r="D34" s="365">
        <v>44.05</v>
      </c>
      <c r="E34" s="365">
        <v>13.95</v>
      </c>
      <c r="F34" s="365">
        <v>8.2249999999999996</v>
      </c>
      <c r="G34" s="366"/>
      <c r="H34" s="366"/>
      <c r="I34" s="366"/>
      <c r="J34" s="366"/>
      <c r="K34" s="367">
        <f t="shared" si="0"/>
        <v>33.0625</v>
      </c>
      <c r="L34" s="368">
        <f t="shared" si="1"/>
        <v>20</v>
      </c>
      <c r="M34" s="283"/>
      <c r="N34" s="283"/>
    </row>
    <row r="35" spans="1:14" ht="15" thickTop="1">
      <c r="A35" s="283" t="s">
        <v>258</v>
      </c>
      <c r="B35" s="286"/>
      <c r="C35" s="286"/>
      <c r="D35" s="286"/>
      <c r="E35" s="286"/>
      <c r="F35" s="286"/>
      <c r="G35" s="283"/>
      <c r="H35" s="283"/>
      <c r="I35" s="283"/>
      <c r="J35" s="283"/>
      <c r="K35" s="283"/>
      <c r="L35" s="283"/>
      <c r="M35" s="283"/>
      <c r="N35" s="283"/>
    </row>
    <row r="36" spans="1:14">
      <c r="A36" s="283"/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</row>
    <row r="37" spans="1:14">
      <c r="A37" s="283"/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</row>
    <row r="38" spans="1:14">
      <c r="A38" s="283"/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</row>
    <row r="39" spans="1:14">
      <c r="A39" s="283"/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</row>
    <row r="40" spans="1:14">
      <c r="A40" s="283"/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</row>
    <row r="41" spans="1:14">
      <c r="A41" s="283"/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</row>
    <row r="42" spans="1:14">
      <c r="A42" s="283"/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</row>
    <row r="43" spans="1:14">
      <c r="A43" s="283"/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</row>
    <row r="44" spans="1:14">
      <c r="A44" s="283"/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</row>
    <row r="45" spans="1:14">
      <c r="A45" s="283"/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</row>
    <row r="46" spans="1:14">
      <c r="A46" s="283"/>
      <c r="B46" s="283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</row>
    <row r="47" spans="1:14">
      <c r="A47" s="283"/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</row>
    <row r="48" spans="1:14">
      <c r="A48" s="283"/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</row>
    <row r="49" spans="1:14">
      <c r="A49" s="283"/>
      <c r="B49" s="283"/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</row>
    <row r="50" spans="1:14">
      <c r="A50" s="283"/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</row>
    <row r="51" spans="1:14">
      <c r="A51" s="283"/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</row>
    <row r="52" spans="1:14">
      <c r="A52" s="283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</row>
    <row r="53" spans="1:14">
      <c r="A53" s="283"/>
      <c r="B53" s="283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</row>
    <row r="54" spans="1:14">
      <c r="A54" s="283"/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</row>
    <row r="55" spans="1:14">
      <c r="A55" s="283"/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4">
      <c r="A56" s="283"/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</row>
    <row r="57" spans="1:14">
      <c r="A57" s="283"/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</row>
    <row r="58" spans="1:14">
      <c r="A58" s="283"/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</row>
    <row r="59" spans="1:14">
      <c r="A59" s="283"/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</row>
    <row r="60" spans="1:14">
      <c r="A60" s="283"/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</row>
    <row r="61" spans="1:14">
      <c r="A61" s="283"/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</row>
    <row r="62" spans="1:14">
      <c r="A62" s="283"/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</row>
    <row r="63" spans="1:14">
      <c r="A63" s="283"/>
      <c r="B63" s="283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</row>
    <row r="64" spans="1:14">
      <c r="A64" s="283"/>
      <c r="B64" s="283"/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</row>
    <row r="65" spans="1:14">
      <c r="A65" s="283"/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</row>
    <row r="66" spans="1:14">
      <c r="A66" s="283"/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</row>
    <row r="67" spans="1:14">
      <c r="A67" s="283"/>
      <c r="B67" s="283"/>
      <c r="C67" s="283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</row>
    <row r="68" spans="1:14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</row>
    <row r="69" spans="1:14">
      <c r="A69" s="283"/>
      <c r="B69" s="283"/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</row>
    <row r="70" spans="1:14">
      <c r="A70" s="283"/>
      <c r="B70" s="283"/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</row>
    <row r="71" spans="1:14">
      <c r="A71" s="283"/>
      <c r="B71" s="283"/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</row>
    <row r="72" spans="1:14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</row>
    <row r="73" spans="1:14">
      <c r="A73" s="283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</row>
    <row r="74" spans="1:14">
      <c r="A74" s="283"/>
      <c r="B74" s="283"/>
      <c r="C74" s="283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</row>
    <row r="75" spans="1:14">
      <c r="A75" s="283"/>
      <c r="B75" s="283"/>
      <c r="C75" s="283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</row>
    <row r="76" spans="1:14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</row>
    <row r="77" spans="1:14">
      <c r="A77" s="283"/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</row>
    <row r="78" spans="1:14">
      <c r="A78" s="283"/>
      <c r="B78" s="283"/>
      <c r="C78" s="283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</row>
    <row r="79" spans="1:14">
      <c r="A79" s="283"/>
      <c r="B79" s="283"/>
      <c r="C79" s="283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</row>
    <row r="80" spans="1:14">
      <c r="A80" s="283"/>
      <c r="B80" s="283"/>
      <c r="C80" s="283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</row>
    <row r="81" spans="1:14">
      <c r="A81" s="283"/>
      <c r="B81" s="283"/>
      <c r="C81" s="283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</row>
    <row r="82" spans="1:14">
      <c r="A82" s="283"/>
      <c r="B82" s="283"/>
      <c r="C82" s="283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</row>
    <row r="83" spans="1:14">
      <c r="A83" s="283"/>
      <c r="B83" s="283"/>
      <c r="C83" s="283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</row>
    <row r="84" spans="1:14">
      <c r="A84" s="283"/>
      <c r="B84" s="283"/>
      <c r="C84" s="283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</row>
    <row r="85" spans="1:14">
      <c r="A85" s="283"/>
      <c r="B85" s="283"/>
      <c r="C85" s="283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</row>
    <row r="86" spans="1:14">
      <c r="A86" s="283"/>
      <c r="B86" s="283"/>
      <c r="C86" s="283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</row>
    <row r="87" spans="1:14">
      <c r="A87" s="283"/>
      <c r="B87" s="283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</row>
    <row r="88" spans="1:14">
      <c r="A88" s="283"/>
      <c r="B88" s="283"/>
      <c r="C88" s="283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</row>
    <row r="89" spans="1:14">
      <c r="A89" s="283"/>
      <c r="B89" s="283"/>
      <c r="C89" s="283"/>
      <c r="D89" s="283"/>
      <c r="E89" s="283"/>
      <c r="F89" s="283"/>
      <c r="G89" s="283"/>
      <c r="H89" s="283"/>
      <c r="I89" s="283"/>
      <c r="J89" s="283"/>
      <c r="K89" s="283"/>
      <c r="L89" s="283"/>
      <c r="M89" s="283"/>
      <c r="N89" s="283"/>
    </row>
    <row r="90" spans="1:14">
      <c r="A90" s="283"/>
      <c r="B90" s="283"/>
      <c r="C90" s="283"/>
      <c r="D90" s="283"/>
      <c r="E90" s="283"/>
      <c r="F90" s="283"/>
      <c r="G90" s="283"/>
      <c r="H90" s="283"/>
      <c r="I90" s="283"/>
      <c r="J90" s="283"/>
      <c r="K90" s="283"/>
      <c r="L90" s="283"/>
      <c r="M90" s="283"/>
      <c r="N90" s="283"/>
    </row>
    <row r="91" spans="1:14">
      <c r="A91" s="283"/>
      <c r="B91" s="283"/>
      <c r="C91" s="283"/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</row>
    <row r="92" spans="1:14">
      <c r="A92" s="283"/>
      <c r="B92" s="283"/>
      <c r="C92" s="283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</row>
    <row r="93" spans="1:14">
      <c r="A93" s="283"/>
      <c r="B93" s="283"/>
      <c r="C93" s="283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</row>
    <row r="94" spans="1:14">
      <c r="A94" s="283"/>
      <c r="B94" s="283"/>
      <c r="C94" s="283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</row>
    <row r="95" spans="1:14">
      <c r="A95" s="283"/>
      <c r="B95" s="283"/>
      <c r="C95" s="283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</row>
    <row r="96" spans="1:14">
      <c r="A96" s="283"/>
      <c r="B96" s="283"/>
      <c r="C96" s="283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</row>
    <row r="97" spans="1:14">
      <c r="A97" s="283"/>
      <c r="B97" s="283"/>
      <c r="C97" s="283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</row>
    <row r="98" spans="1:14">
      <c r="A98" s="283"/>
      <c r="B98" s="283"/>
      <c r="C98" s="283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</row>
    <row r="99" spans="1:14">
      <c r="A99" s="283"/>
      <c r="B99" s="283"/>
      <c r="C99" s="283"/>
      <c r="D99" s="283"/>
      <c r="E99" s="283"/>
      <c r="F99" s="283"/>
      <c r="G99" s="283"/>
      <c r="H99" s="283"/>
      <c r="I99" s="283"/>
      <c r="J99" s="283"/>
      <c r="K99" s="283"/>
      <c r="L99" s="283"/>
      <c r="M99" s="283"/>
      <c r="N99" s="283"/>
    </row>
    <row r="100" spans="1:14">
      <c r="A100" s="283"/>
      <c r="B100" s="283"/>
      <c r="C100" s="283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</row>
    <row r="101" spans="1:14">
      <c r="A101" s="283"/>
      <c r="B101" s="283"/>
      <c r="C101" s="283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</row>
    <row r="102" spans="1:14">
      <c r="A102" s="283"/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</row>
    <row r="103" spans="1:14">
      <c r="A103" s="283"/>
      <c r="B103" s="283"/>
      <c r="C103" s="283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</row>
    <row r="104" spans="1:14">
      <c r="A104" s="283"/>
      <c r="B104" s="283"/>
      <c r="C104" s="283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</row>
    <row r="105" spans="1:14">
      <c r="A105" s="283"/>
      <c r="B105" s="283"/>
      <c r="C105" s="283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</row>
    <row r="106" spans="1:14">
      <c r="A106" s="283"/>
      <c r="B106" s="283"/>
      <c r="C106" s="283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</row>
    <row r="107" spans="1:14">
      <c r="A107" s="283"/>
      <c r="B107" s="283"/>
      <c r="C107" s="283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</row>
    <row r="108" spans="1:14">
      <c r="A108" s="283"/>
      <c r="B108" s="283"/>
      <c r="C108" s="283"/>
      <c r="D108" s="283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</row>
    <row r="109" spans="1:14">
      <c r="A109" s="283"/>
      <c r="B109" s="283"/>
      <c r="C109" s="283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</row>
    <row r="110" spans="1:14">
      <c r="A110" s="283"/>
      <c r="B110" s="283"/>
      <c r="C110" s="283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</row>
    <row r="111" spans="1:14">
      <c r="A111" s="283"/>
      <c r="B111" s="283"/>
      <c r="C111" s="283"/>
      <c r="D111" s="283"/>
      <c r="E111" s="283"/>
      <c r="F111" s="283"/>
      <c r="G111" s="283"/>
      <c r="H111" s="283"/>
      <c r="I111" s="283"/>
      <c r="J111" s="283"/>
      <c r="K111" s="283"/>
      <c r="L111" s="283"/>
      <c r="M111" s="283"/>
      <c r="N111" s="283"/>
    </row>
    <row r="112" spans="1:14">
      <c r="A112" s="283"/>
      <c r="B112" s="283"/>
      <c r="C112" s="283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</row>
    <row r="113" spans="1:14">
      <c r="A113" s="283"/>
      <c r="B113" s="283"/>
      <c r="C113" s="283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</row>
    <row r="114" spans="1:14">
      <c r="A114" s="283"/>
      <c r="B114" s="283"/>
      <c r="C114" s="283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</row>
    <row r="115" spans="1:14">
      <c r="A115" s="283"/>
      <c r="B115" s="283"/>
      <c r="C115" s="283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</row>
    <row r="116" spans="1:14">
      <c r="A116" s="283"/>
      <c r="B116" s="283"/>
      <c r="C116" s="283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</row>
    <row r="117" spans="1:14">
      <c r="A117" s="283"/>
      <c r="B117" s="283"/>
      <c r="C117" s="283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</row>
    <row r="118" spans="1:14">
      <c r="A118" s="283"/>
      <c r="B118" s="283"/>
      <c r="C118" s="283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</row>
    <row r="119" spans="1:14">
      <c r="A119" s="283"/>
      <c r="B119" s="283"/>
      <c r="C119" s="283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</row>
    <row r="120" spans="1:14">
      <c r="A120" s="283"/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</row>
    <row r="121" spans="1:14">
      <c r="A121" s="283"/>
      <c r="B121" s="283"/>
      <c r="C121" s="283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</row>
    <row r="122" spans="1:14">
      <c r="A122" s="283"/>
      <c r="B122" s="283"/>
      <c r="C122" s="283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</row>
    <row r="123" spans="1:14">
      <c r="A123" s="283"/>
      <c r="B123" s="283"/>
      <c r="C123" s="283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</row>
    <row r="124" spans="1:14">
      <c r="A124" s="283"/>
      <c r="B124" s="283"/>
      <c r="C124" s="283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</row>
    <row r="125" spans="1:14">
      <c r="A125" s="283"/>
      <c r="B125" s="283"/>
      <c r="C125" s="283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</row>
    <row r="126" spans="1:14">
      <c r="A126" s="283"/>
      <c r="B126" s="283"/>
      <c r="C126" s="283"/>
      <c r="D126" s="283"/>
      <c r="E126" s="283"/>
      <c r="F126" s="283"/>
      <c r="G126" s="283"/>
      <c r="H126" s="283"/>
      <c r="I126" s="283"/>
      <c r="J126" s="283"/>
      <c r="K126" s="283"/>
      <c r="L126" s="283"/>
      <c r="M126" s="283"/>
      <c r="N126" s="283"/>
    </row>
    <row r="127" spans="1:14">
      <c r="A127" s="283"/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</row>
    <row r="128" spans="1:14">
      <c r="A128" s="283"/>
      <c r="B128" s="283"/>
      <c r="C128" s="283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</row>
    <row r="129" spans="1:14">
      <c r="A129" s="283"/>
      <c r="B129" s="283"/>
      <c r="C129" s="283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</row>
    <row r="130" spans="1:14">
      <c r="A130" s="283"/>
      <c r="B130" s="283"/>
      <c r="C130" s="283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</row>
    <row r="131" spans="1:14">
      <c r="A131" s="283"/>
      <c r="B131" s="283"/>
      <c r="C131" s="283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</row>
    <row r="132" spans="1:14">
      <c r="A132" s="283"/>
      <c r="B132" s="283"/>
      <c r="C132" s="283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</row>
    <row r="133" spans="1:14">
      <c r="A133" s="283"/>
      <c r="B133" s="283"/>
      <c r="C133" s="283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</row>
    <row r="134" spans="1:14">
      <c r="A134" s="283"/>
      <c r="B134" s="283"/>
      <c r="C134" s="283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</row>
    <row r="135" spans="1:14">
      <c r="A135" s="283"/>
      <c r="B135" s="283"/>
      <c r="C135" s="283"/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</row>
    <row r="136" spans="1:14">
      <c r="A136" s="283"/>
      <c r="B136" s="283"/>
      <c r="C136" s="283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</row>
    <row r="137" spans="1:14">
      <c r="A137" s="283"/>
      <c r="B137" s="283"/>
      <c r="C137" s="283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</row>
    <row r="138" spans="1:14">
      <c r="A138" s="283"/>
      <c r="B138" s="283"/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</row>
    <row r="139" spans="1:14">
      <c r="A139" s="283"/>
      <c r="B139" s="283"/>
      <c r="C139" s="283"/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</row>
    <row r="140" spans="1:14">
      <c r="A140" s="283"/>
      <c r="B140" s="283"/>
      <c r="C140" s="283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</row>
    <row r="141" spans="1:14">
      <c r="A141" s="283"/>
      <c r="B141" s="283"/>
      <c r="C141" s="283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</row>
    <row r="142" spans="1:14">
      <c r="A142" s="283"/>
      <c r="B142" s="283"/>
      <c r="C142" s="283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</row>
    <row r="143" spans="1:14">
      <c r="A143" s="283"/>
      <c r="B143" s="283"/>
      <c r="C143" s="283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</row>
    <row r="144" spans="1:14">
      <c r="A144" s="283"/>
      <c r="B144" s="283"/>
      <c r="C144" s="283"/>
      <c r="D144" s="283"/>
      <c r="E144" s="283"/>
      <c r="F144" s="283"/>
      <c r="G144" s="283"/>
      <c r="H144" s="283"/>
      <c r="I144" s="283"/>
      <c r="J144" s="283"/>
      <c r="K144" s="283"/>
      <c r="L144" s="283"/>
      <c r="M144" s="283"/>
      <c r="N144" s="283"/>
    </row>
    <row r="145" spans="1:14">
      <c r="A145" s="283"/>
      <c r="B145" s="283"/>
      <c r="C145" s="283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</row>
    <row r="146" spans="1:14">
      <c r="A146" s="283"/>
      <c r="B146" s="283"/>
      <c r="C146" s="283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</row>
    <row r="147" spans="1:14">
      <c r="A147" s="283"/>
      <c r="B147" s="283"/>
      <c r="C147" s="283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</row>
    <row r="148" spans="1:14">
      <c r="A148" s="283"/>
      <c r="B148" s="283"/>
      <c r="C148" s="283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</row>
    <row r="149" spans="1:14">
      <c r="A149" s="283"/>
      <c r="B149" s="283"/>
      <c r="C149" s="283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</row>
    <row r="150" spans="1:14">
      <c r="A150" s="283"/>
      <c r="B150" s="283"/>
      <c r="C150" s="283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</row>
    <row r="151" spans="1:14">
      <c r="A151" s="283"/>
      <c r="B151" s="283"/>
      <c r="C151" s="283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</row>
    <row r="152" spans="1:14">
      <c r="A152" s="283"/>
      <c r="B152" s="283"/>
      <c r="C152" s="283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</row>
    <row r="153" spans="1:14">
      <c r="A153" s="283"/>
      <c r="B153" s="283"/>
      <c r="C153" s="283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</row>
    <row r="154" spans="1:14">
      <c r="A154" s="283"/>
      <c r="B154" s="283"/>
      <c r="C154" s="283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</row>
    <row r="155" spans="1:14">
      <c r="A155" s="283"/>
      <c r="B155" s="283"/>
      <c r="C155" s="283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</row>
  </sheetData>
  <mergeCells count="4">
    <mergeCell ref="A3:B3"/>
    <mergeCell ref="G3:J3"/>
    <mergeCell ref="K3:L3"/>
    <mergeCell ref="A2:L2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/>
  </sheetViews>
  <sheetFormatPr baseColWidth="10" defaultRowHeight="14.25"/>
  <cols>
    <col min="1" max="1" width="3.28515625" style="182" bestFit="1" customWidth="1"/>
    <col min="2" max="2" width="16.5703125" style="182" customWidth="1"/>
    <col min="3" max="6" width="26.7109375" style="182" bestFit="1" customWidth="1"/>
    <col min="7" max="10" width="5" style="182" bestFit="1" customWidth="1"/>
    <col min="11" max="11" width="6.140625" style="182" bestFit="1" customWidth="1"/>
    <col min="12" max="12" width="9.7109375" style="182" bestFit="1" customWidth="1"/>
    <col min="13" max="16384" width="11.42578125" style="182"/>
  </cols>
  <sheetData>
    <row r="1" spans="1:12">
      <c r="A1" s="287" t="s">
        <v>121</v>
      </c>
    </row>
    <row r="2" spans="1:12" ht="36" customHeight="1" thickBot="1">
      <c r="A2" s="503" t="s">
        <v>207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</row>
    <row r="3" spans="1:12" ht="59.25" customHeight="1" thickTop="1" thickBot="1">
      <c r="A3" s="497" t="s">
        <v>105</v>
      </c>
      <c r="B3" s="498"/>
      <c r="C3" s="466" t="s">
        <v>106</v>
      </c>
      <c r="D3" s="466" t="s">
        <v>107</v>
      </c>
      <c r="E3" s="466" t="s">
        <v>108</v>
      </c>
      <c r="F3" s="467" t="s">
        <v>109</v>
      </c>
      <c r="G3" s="499" t="s">
        <v>104</v>
      </c>
      <c r="H3" s="500"/>
      <c r="I3" s="501"/>
      <c r="J3" s="502"/>
      <c r="K3" s="494" t="s">
        <v>61</v>
      </c>
      <c r="L3" s="495"/>
    </row>
    <row r="4" spans="1:12" ht="15" thickBot="1">
      <c r="A4" s="468" t="s">
        <v>62</v>
      </c>
      <c r="B4" s="468"/>
      <c r="C4" s="468" t="s">
        <v>110</v>
      </c>
      <c r="D4" s="468" t="s">
        <v>110</v>
      </c>
      <c r="E4" s="468" t="s">
        <v>110</v>
      </c>
      <c r="F4" s="477" t="s">
        <v>110</v>
      </c>
      <c r="G4" s="468" t="s">
        <v>111</v>
      </c>
      <c r="H4" s="468" t="s">
        <v>112</v>
      </c>
      <c r="I4" s="468" t="s">
        <v>113</v>
      </c>
      <c r="J4" s="468" t="s">
        <v>114</v>
      </c>
      <c r="K4" s="463" t="s">
        <v>67</v>
      </c>
      <c r="L4" s="200" t="s">
        <v>68</v>
      </c>
    </row>
    <row r="5" spans="1:12">
      <c r="A5" s="469">
        <v>1</v>
      </c>
      <c r="B5" s="470" t="s">
        <v>4</v>
      </c>
      <c r="C5" s="471">
        <v>72</v>
      </c>
      <c r="D5" s="471">
        <v>45.6</v>
      </c>
      <c r="E5" s="471">
        <v>6.6</v>
      </c>
      <c r="F5" s="476">
        <v>0.8</v>
      </c>
      <c r="G5" s="471">
        <v>25</v>
      </c>
      <c r="H5" s="471">
        <v>25</v>
      </c>
      <c r="I5" s="471">
        <v>25</v>
      </c>
      <c r="J5" s="471">
        <v>25</v>
      </c>
      <c r="K5" s="472">
        <f>((C5*$G$5)+(D5*$H$5)+(E5*$I$5)+(F5*$J$5))/SUM($G$5,$H$5,$I$5,$J$5)</f>
        <v>31.25</v>
      </c>
      <c r="L5" s="201">
        <f t="shared" ref="L5:L10" si="0">RANK(K5,$K$5:$K$10)</f>
        <v>4</v>
      </c>
    </row>
    <row r="6" spans="1:12">
      <c r="A6" s="464">
        <v>2</v>
      </c>
      <c r="B6" s="283" t="s">
        <v>8</v>
      </c>
      <c r="C6" s="465">
        <v>72.7</v>
      </c>
      <c r="D6" s="465">
        <v>46.1</v>
      </c>
      <c r="E6" s="465">
        <v>6.6</v>
      </c>
      <c r="F6" s="191">
        <v>0.9</v>
      </c>
      <c r="G6" s="283"/>
      <c r="H6" s="283"/>
      <c r="I6" s="283"/>
      <c r="J6" s="283"/>
      <c r="K6" s="473">
        <f t="shared" ref="K6:K10" si="1">((C6*$G$5)+(D6*$H$5)+(E6*$I$5)+(F6*$J$5))/SUM($G$5,$H$5,$I$5,$J$5)</f>
        <v>31.574999999999999</v>
      </c>
      <c r="L6" s="202">
        <f t="shared" si="0"/>
        <v>3</v>
      </c>
    </row>
    <row r="7" spans="1:12">
      <c r="A7" s="464">
        <v>3</v>
      </c>
      <c r="B7" s="283" t="s">
        <v>9</v>
      </c>
      <c r="C7" s="465">
        <v>71.599999999999994</v>
      </c>
      <c r="D7" s="465">
        <v>49.5</v>
      </c>
      <c r="E7" s="465">
        <v>6.3</v>
      </c>
      <c r="F7" s="191">
        <v>1.3</v>
      </c>
      <c r="G7" s="283"/>
      <c r="H7" s="283"/>
      <c r="I7" s="283"/>
      <c r="J7" s="283"/>
      <c r="K7" s="472">
        <f t="shared" si="1"/>
        <v>32.174999999999997</v>
      </c>
      <c r="L7" s="201">
        <f t="shared" si="0"/>
        <v>2</v>
      </c>
    </row>
    <row r="8" spans="1:12">
      <c r="A8" s="464">
        <v>4</v>
      </c>
      <c r="B8" s="283" t="s">
        <v>10</v>
      </c>
      <c r="C8" s="465">
        <v>72.099999999999994</v>
      </c>
      <c r="D8" s="465">
        <v>43.3</v>
      </c>
      <c r="E8" s="465">
        <v>6.7</v>
      </c>
      <c r="F8" s="191">
        <v>0.4</v>
      </c>
      <c r="G8" s="283"/>
      <c r="H8" s="283"/>
      <c r="I8" s="283"/>
      <c r="J8" s="283"/>
      <c r="K8" s="472">
        <f t="shared" si="1"/>
        <v>30.625</v>
      </c>
      <c r="L8" s="201">
        <f t="shared" si="0"/>
        <v>5</v>
      </c>
    </row>
    <row r="9" spans="1:12">
      <c r="A9" s="464">
        <v>5</v>
      </c>
      <c r="B9" s="283" t="s">
        <v>69</v>
      </c>
      <c r="C9" s="465">
        <v>80.099999999999994</v>
      </c>
      <c r="D9" s="465">
        <v>47.3</v>
      </c>
      <c r="E9" s="465">
        <v>7.8</v>
      </c>
      <c r="F9" s="191">
        <v>1.2</v>
      </c>
      <c r="G9" s="283"/>
      <c r="H9" s="283"/>
      <c r="I9" s="283"/>
      <c r="J9" s="283"/>
      <c r="K9" s="472">
        <f t="shared" si="1"/>
        <v>34.1</v>
      </c>
      <c r="L9" s="201">
        <f t="shared" si="0"/>
        <v>1</v>
      </c>
    </row>
    <row r="10" spans="1:12" ht="15" thickBot="1">
      <c r="A10" s="475">
        <v>6</v>
      </c>
      <c r="B10" s="366" t="s">
        <v>70</v>
      </c>
      <c r="C10" s="449">
        <v>65.3</v>
      </c>
      <c r="D10" s="449">
        <v>43.7</v>
      </c>
      <c r="E10" s="449">
        <v>5.5</v>
      </c>
      <c r="F10" s="450">
        <v>0.4</v>
      </c>
      <c r="G10" s="366"/>
      <c r="H10" s="366"/>
      <c r="I10" s="366"/>
      <c r="J10" s="452"/>
      <c r="K10" s="474">
        <f t="shared" si="1"/>
        <v>28.725000000000001</v>
      </c>
      <c r="L10" s="453">
        <f t="shared" si="0"/>
        <v>6</v>
      </c>
    </row>
    <row r="11" spans="1:12" ht="15" thickTop="1">
      <c r="A11" s="184" t="s">
        <v>11</v>
      </c>
      <c r="K11" s="461"/>
      <c r="L11" s="461"/>
    </row>
  </sheetData>
  <mergeCells count="4">
    <mergeCell ref="A3:B3"/>
    <mergeCell ref="G3:J3"/>
    <mergeCell ref="K3:L3"/>
    <mergeCell ref="A2:L2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baseColWidth="10" defaultColWidth="9.140625" defaultRowHeight="14.25"/>
  <cols>
    <col min="1" max="1" width="12.5703125" style="203" customWidth="1"/>
    <col min="2" max="2" width="21" style="203" customWidth="1"/>
    <col min="3" max="6" width="12.140625" style="203" customWidth="1"/>
    <col min="7" max="16384" width="9.140625" style="203"/>
  </cols>
  <sheetData>
    <row r="1" spans="1:6">
      <c r="A1" s="288" t="s">
        <v>121</v>
      </c>
    </row>
    <row r="2" spans="1:6" ht="55.5" customHeight="1" thickBot="1">
      <c r="A2" s="504" t="s">
        <v>211</v>
      </c>
      <c r="B2" s="504"/>
      <c r="C2" s="504"/>
      <c r="D2" s="504"/>
      <c r="E2" s="504"/>
      <c r="F2" s="504"/>
    </row>
    <row r="3" spans="1:6" ht="24" customHeight="1" thickTop="1" thickBot="1">
      <c r="A3" s="218"/>
      <c r="B3" s="206"/>
      <c r="C3" s="218" t="s">
        <v>73</v>
      </c>
      <c r="D3" s="206" t="s">
        <v>74</v>
      </c>
      <c r="E3" s="206" t="s">
        <v>75</v>
      </c>
      <c r="F3" s="219" t="s">
        <v>76</v>
      </c>
    </row>
    <row r="4" spans="1:6" ht="24" customHeight="1" thickBot="1">
      <c r="A4" s="457"/>
      <c r="B4" s="204"/>
      <c r="C4" s="509" t="s">
        <v>79</v>
      </c>
      <c r="D4" s="510"/>
      <c r="E4" s="510"/>
      <c r="F4" s="511"/>
    </row>
    <row r="5" spans="1:6" ht="27.75" customHeight="1" thickBot="1">
      <c r="A5" s="458"/>
      <c r="B5" s="205"/>
      <c r="C5" s="232" t="s">
        <v>0</v>
      </c>
      <c r="D5" s="233" t="s">
        <v>1</v>
      </c>
      <c r="E5" s="233" t="s">
        <v>2</v>
      </c>
      <c r="F5" s="234" t="s">
        <v>3</v>
      </c>
    </row>
    <row r="6" spans="1:6" ht="17.100000000000001" customHeight="1" thickTop="1">
      <c r="A6" s="505" t="s">
        <v>4</v>
      </c>
      <c r="B6" s="1" t="s">
        <v>5</v>
      </c>
      <c r="C6" s="3">
        <v>111822.11856811962</v>
      </c>
      <c r="D6" s="4">
        <v>77745.881295715822</v>
      </c>
      <c r="E6" s="4">
        <v>9232.9270715077491</v>
      </c>
      <c r="F6" s="5">
        <v>858.47764020379498</v>
      </c>
    </row>
    <row r="7" spans="1:6" ht="17.100000000000001" customHeight="1">
      <c r="A7" s="506"/>
      <c r="B7" s="2" t="s">
        <v>6</v>
      </c>
      <c r="C7" s="6">
        <v>43519.731421411787</v>
      </c>
      <c r="D7" s="7">
        <v>92850.26848063634</v>
      </c>
      <c r="E7" s="7">
        <v>131463.05957369728</v>
      </c>
      <c r="F7" s="8">
        <v>110347.53553365328</v>
      </c>
    </row>
    <row r="8" spans="1:6" ht="17.100000000000001" customHeight="1">
      <c r="A8" s="507"/>
      <c r="B8" s="207" t="s">
        <v>7</v>
      </c>
      <c r="C8" s="208">
        <v>71.984541561501544</v>
      </c>
      <c r="D8" s="209">
        <v>45.573057421072505</v>
      </c>
      <c r="E8" s="209">
        <v>6.562324407156364</v>
      </c>
      <c r="F8" s="210">
        <v>0.77197052182930936</v>
      </c>
    </row>
    <row r="9" spans="1:6" ht="17.100000000000001" customHeight="1">
      <c r="A9" s="506" t="s">
        <v>8</v>
      </c>
      <c r="B9" s="2" t="s">
        <v>5</v>
      </c>
      <c r="C9" s="6">
        <v>17092.548054073395</v>
      </c>
      <c r="D9" s="7">
        <v>11034.451925723213</v>
      </c>
      <c r="E9" s="7">
        <v>1359.8547138679694</v>
      </c>
      <c r="F9" s="8">
        <v>138.36836561901794</v>
      </c>
    </row>
    <row r="10" spans="1:6" ht="17.100000000000001" customHeight="1">
      <c r="A10" s="506"/>
      <c r="B10" s="2" t="s">
        <v>6</v>
      </c>
      <c r="C10" s="6">
        <v>6433.7409406862207</v>
      </c>
      <c r="D10" s="7">
        <v>12884.259045438119</v>
      </c>
      <c r="E10" s="7">
        <v>19112.021270620655</v>
      </c>
      <c r="F10" s="8">
        <v>15846.755623705745</v>
      </c>
    </row>
    <row r="11" spans="1:6" ht="17.100000000000001" customHeight="1">
      <c r="A11" s="506"/>
      <c r="B11" s="2" t="s">
        <v>7</v>
      </c>
      <c r="C11" s="9">
        <v>72.652971566746842</v>
      </c>
      <c r="D11" s="10">
        <v>46.133137939696653</v>
      </c>
      <c r="E11" s="10">
        <v>6.6425505649717724</v>
      </c>
      <c r="F11" s="11">
        <v>0.86560708388263696</v>
      </c>
    </row>
    <row r="12" spans="1:6" ht="17.100000000000001" customHeight="1">
      <c r="A12" s="506" t="s">
        <v>9</v>
      </c>
      <c r="B12" s="2" t="s">
        <v>5</v>
      </c>
      <c r="C12" s="6">
        <v>37806.283379877794</v>
      </c>
      <c r="D12" s="7">
        <v>25383.716574733491</v>
      </c>
      <c r="E12" s="7">
        <v>2936.2198274839684</v>
      </c>
      <c r="F12" s="8">
        <v>467.63705031134691</v>
      </c>
    </row>
    <row r="13" spans="1:6" ht="17.100000000000001" customHeight="1">
      <c r="A13" s="506"/>
      <c r="B13" s="2" t="s">
        <v>6</v>
      </c>
      <c r="C13" s="6">
        <v>15004.56453900525</v>
      </c>
      <c r="D13" s="7">
        <v>25936.435431587714</v>
      </c>
      <c r="E13" s="7">
        <v>43920.200635346024</v>
      </c>
      <c r="F13" s="8">
        <v>34726.942427922389</v>
      </c>
    </row>
    <row r="14" spans="1:6" ht="17.100000000000001" customHeight="1">
      <c r="A14" s="506"/>
      <c r="B14" s="2" t="s">
        <v>7</v>
      </c>
      <c r="C14" s="9">
        <v>71.58810144072649</v>
      </c>
      <c r="D14" s="10">
        <v>49.461499201340878</v>
      </c>
      <c r="E14" s="10">
        <v>6.2664194116432705</v>
      </c>
      <c r="F14" s="11">
        <v>1.3287189596925268</v>
      </c>
    </row>
    <row r="15" spans="1:6" ht="17.100000000000001" customHeight="1">
      <c r="A15" s="506" t="s">
        <v>10</v>
      </c>
      <c r="B15" s="2" t="s">
        <v>5</v>
      </c>
      <c r="C15" s="6">
        <v>56923.287134168204</v>
      </c>
      <c r="D15" s="7">
        <v>41327.71279525906</v>
      </c>
      <c r="E15" s="7">
        <v>4936.8525301558084</v>
      </c>
      <c r="F15" s="8">
        <v>252.47222427343013</v>
      </c>
    </row>
    <row r="16" spans="1:6" ht="17.100000000000001" customHeight="1">
      <c r="A16" s="506"/>
      <c r="B16" s="2" t="s">
        <v>6</v>
      </c>
      <c r="C16" s="6">
        <v>22081.425941720321</v>
      </c>
      <c r="D16" s="7">
        <v>54029.574003610687</v>
      </c>
      <c r="E16" s="7">
        <v>68430.83766773052</v>
      </c>
      <c r="F16" s="8">
        <v>59773.837482025083</v>
      </c>
    </row>
    <row r="17" spans="1:6" ht="17.100000000000001" customHeight="1" thickBot="1">
      <c r="A17" s="508"/>
      <c r="B17" s="445" t="s">
        <v>7</v>
      </c>
      <c r="C17" s="446">
        <v>72.050495366637364</v>
      </c>
      <c r="D17" s="447">
        <v>43.339858109038509</v>
      </c>
      <c r="E17" s="447">
        <v>6.7289191152674936</v>
      </c>
      <c r="F17" s="448">
        <v>0.42060260827085033</v>
      </c>
    </row>
    <row r="18" spans="1:6" ht="12.95" customHeight="1" thickTop="1">
      <c r="A18" s="512" t="s">
        <v>11</v>
      </c>
      <c r="B18" s="512"/>
      <c r="C18" s="512"/>
      <c r="D18" s="512"/>
      <c r="E18" s="512"/>
      <c r="F18" s="512"/>
    </row>
    <row r="20" spans="1:6" ht="53.25" customHeight="1" thickBot="1">
      <c r="A20" s="504" t="s">
        <v>212</v>
      </c>
      <c r="B20" s="504"/>
      <c r="C20" s="504"/>
      <c r="D20" s="504"/>
      <c r="E20" s="504"/>
      <c r="F20" s="504"/>
    </row>
    <row r="21" spans="1:6" ht="24" customHeight="1" thickTop="1" thickBot="1">
      <c r="A21" s="218"/>
      <c r="B21" s="206"/>
      <c r="C21" s="215" t="s">
        <v>73</v>
      </c>
      <c r="D21" s="216" t="s">
        <v>74</v>
      </c>
      <c r="E21" s="216" t="s">
        <v>75</v>
      </c>
      <c r="F21" s="217" t="s">
        <v>76</v>
      </c>
    </row>
    <row r="22" spans="1:6" ht="24" customHeight="1" thickBot="1">
      <c r="A22" s="457"/>
      <c r="B22" s="204"/>
      <c r="C22" s="509" t="s">
        <v>79</v>
      </c>
      <c r="D22" s="510"/>
      <c r="E22" s="510"/>
      <c r="F22" s="511"/>
    </row>
    <row r="23" spans="1:6" ht="15.95" customHeight="1" thickTop="1" thickBot="1">
      <c r="A23" s="458"/>
      <c r="C23" s="229" t="s">
        <v>0</v>
      </c>
      <c r="D23" s="230" t="s">
        <v>1</v>
      </c>
      <c r="E23" s="230" t="s">
        <v>2</v>
      </c>
      <c r="F23" s="231" t="s">
        <v>3</v>
      </c>
    </row>
    <row r="24" spans="1:6" ht="17.100000000000001" customHeight="1" thickTop="1">
      <c r="A24" s="505" t="s">
        <v>69</v>
      </c>
      <c r="B24" s="1" t="s">
        <v>5</v>
      </c>
      <c r="C24" s="3">
        <v>56472.993033741928</v>
      </c>
      <c r="D24" s="4">
        <v>41420.819710605014</v>
      </c>
      <c r="E24" s="4">
        <v>5109.6927120335786</v>
      </c>
      <c r="F24" s="5">
        <v>606.00541593036485</v>
      </c>
    </row>
    <row r="25" spans="1:6" ht="17.100000000000001" customHeight="1">
      <c r="A25" s="506"/>
      <c r="B25" s="2" t="s">
        <v>6</v>
      </c>
      <c r="C25" s="6">
        <v>14060.503387326038</v>
      </c>
      <c r="D25" s="7">
        <v>46105.683754794933</v>
      </c>
      <c r="E25" s="7">
        <v>60447.308561779704</v>
      </c>
      <c r="F25" s="8">
        <v>51218.993225942446</v>
      </c>
    </row>
    <row r="26" spans="1:6" ht="17.100000000000001" customHeight="1">
      <c r="A26" s="507"/>
      <c r="B26" s="207" t="s">
        <v>7</v>
      </c>
      <c r="C26" s="208">
        <v>80.065494976474412</v>
      </c>
      <c r="D26" s="209">
        <v>47.323745460686723</v>
      </c>
      <c r="E26" s="209">
        <v>7.7942746201764477</v>
      </c>
      <c r="F26" s="210">
        <v>1.1693303074025234</v>
      </c>
    </row>
    <row r="27" spans="1:6" ht="17.100000000000001" customHeight="1">
      <c r="A27" s="513" t="s">
        <v>70</v>
      </c>
      <c r="B27" s="211" t="s">
        <v>5</v>
      </c>
      <c r="C27" s="212">
        <v>55349.125534377396</v>
      </c>
      <c r="D27" s="213">
        <v>36325.061585110772</v>
      </c>
      <c r="E27" s="213">
        <v>4123.2343594741669</v>
      </c>
      <c r="F27" s="214">
        <v>252.47222427343013</v>
      </c>
    </row>
    <row r="28" spans="1:6" ht="17.100000000000001" customHeight="1">
      <c r="A28" s="506"/>
      <c r="B28" s="2" t="s">
        <v>6</v>
      </c>
      <c r="C28" s="6">
        <v>29459.228034085754</v>
      </c>
      <c r="D28" s="7">
        <v>46744.584725841589</v>
      </c>
      <c r="E28" s="7">
        <v>71015.751011917455</v>
      </c>
      <c r="F28" s="8">
        <v>59128.542307710952</v>
      </c>
    </row>
    <row r="29" spans="1:6" ht="17.100000000000001" customHeight="1" thickBot="1">
      <c r="A29" s="508"/>
      <c r="B29" s="445" t="s">
        <v>7</v>
      </c>
      <c r="C29" s="446">
        <v>65.26376613324507</v>
      </c>
      <c r="D29" s="447">
        <v>43.728441372118226</v>
      </c>
      <c r="E29" s="447">
        <v>5.4874767593601881</v>
      </c>
      <c r="F29" s="448">
        <v>0.42517330878111059</v>
      </c>
    </row>
    <row r="30" spans="1:6" ht="12.95" customHeight="1" thickTop="1">
      <c r="A30" s="512" t="s">
        <v>11</v>
      </c>
      <c r="B30" s="512"/>
      <c r="C30" s="512"/>
      <c r="D30" s="512"/>
      <c r="E30" s="512"/>
      <c r="F30" s="512"/>
    </row>
  </sheetData>
  <mergeCells count="12">
    <mergeCell ref="A18:F18"/>
    <mergeCell ref="A20:F20"/>
    <mergeCell ref="A24:A26"/>
    <mergeCell ref="A27:A29"/>
    <mergeCell ref="A30:F30"/>
    <mergeCell ref="C22:F22"/>
    <mergeCell ref="A2:F2"/>
    <mergeCell ref="A6:A8"/>
    <mergeCell ref="A9:A11"/>
    <mergeCell ref="A12:A14"/>
    <mergeCell ref="A15:A17"/>
    <mergeCell ref="C4:F4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/>
  </sheetViews>
  <sheetFormatPr baseColWidth="10" defaultRowHeight="15"/>
  <cols>
    <col min="1" max="1" width="3.28515625" style="174" bestFit="1" customWidth="1"/>
    <col min="2" max="2" width="23.42578125" style="174" customWidth="1"/>
    <col min="3" max="3" width="19.42578125" style="174" bestFit="1" customWidth="1"/>
    <col min="4" max="4" width="22" style="174" bestFit="1" customWidth="1"/>
    <col min="5" max="5" width="26.7109375" style="174" bestFit="1" customWidth="1"/>
    <col min="6" max="6" width="17.7109375" style="174" bestFit="1" customWidth="1"/>
    <col min="7" max="10" width="5" style="174" bestFit="1" customWidth="1"/>
    <col min="11" max="11" width="6.140625" style="174" bestFit="1" customWidth="1"/>
    <col min="12" max="12" width="9.7109375" style="174" bestFit="1" customWidth="1"/>
    <col min="13" max="16384" width="11.42578125" style="174"/>
  </cols>
  <sheetData>
    <row r="1" spans="1:12">
      <c r="A1" s="287" t="s">
        <v>121</v>
      </c>
    </row>
    <row r="2" spans="1:12" ht="30.75" customHeight="1" thickBot="1">
      <c r="A2" s="503" t="s">
        <v>248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</row>
    <row r="3" spans="1:12" ht="43.5" customHeight="1" thickTop="1" thickBot="1">
      <c r="A3" s="497" t="s">
        <v>175</v>
      </c>
      <c r="B3" s="498"/>
      <c r="C3" s="466" t="s">
        <v>176</v>
      </c>
      <c r="D3" s="466" t="s">
        <v>177</v>
      </c>
      <c r="E3" s="466" t="s">
        <v>178</v>
      </c>
      <c r="F3" s="467" t="s">
        <v>179</v>
      </c>
      <c r="G3" s="499" t="s">
        <v>60</v>
      </c>
      <c r="H3" s="500"/>
      <c r="I3" s="501"/>
      <c r="J3" s="502"/>
      <c r="K3" s="494" t="s">
        <v>61</v>
      </c>
      <c r="L3" s="495"/>
    </row>
    <row r="4" spans="1:12" ht="15.75" thickBot="1">
      <c r="A4" s="468" t="s">
        <v>62</v>
      </c>
      <c r="B4" s="468"/>
      <c r="C4" s="468" t="s">
        <v>110</v>
      </c>
      <c r="D4" s="468" t="s">
        <v>110</v>
      </c>
      <c r="E4" s="468" t="s">
        <v>110</v>
      </c>
      <c r="F4" s="477" t="s">
        <v>110</v>
      </c>
      <c r="G4" s="468" t="s">
        <v>111</v>
      </c>
      <c r="H4" s="468" t="s">
        <v>112</v>
      </c>
      <c r="I4" s="468" t="s">
        <v>113</v>
      </c>
      <c r="J4" s="468" t="s">
        <v>114</v>
      </c>
      <c r="K4" s="463" t="s">
        <v>67</v>
      </c>
      <c r="L4" s="200" t="s">
        <v>68</v>
      </c>
    </row>
    <row r="5" spans="1:12">
      <c r="A5" s="469">
        <v>1</v>
      </c>
      <c r="B5" s="470" t="s">
        <v>4</v>
      </c>
      <c r="C5" s="471">
        <v>4.5999999999999996</v>
      </c>
      <c r="D5" s="471">
        <v>31.4</v>
      </c>
      <c r="E5" s="471">
        <v>23.6</v>
      </c>
      <c r="F5" s="476">
        <v>28.7</v>
      </c>
      <c r="G5" s="471">
        <v>25</v>
      </c>
      <c r="H5" s="471">
        <v>25</v>
      </c>
      <c r="I5" s="471">
        <v>30</v>
      </c>
      <c r="J5" s="471">
        <v>20</v>
      </c>
      <c r="K5" s="472">
        <f t="shared" ref="K5:K10" si="0">((C5*$G$5)+(D5*$H$5)+(E5*$I$5)+(F5*$J$5))/SUM($G$5,$H$5,$I$5,$J$5)</f>
        <v>21.82</v>
      </c>
      <c r="L5" s="201">
        <f t="shared" ref="L5:L10" si="1">RANK(K5,$K$5:$K$10)</f>
        <v>3</v>
      </c>
    </row>
    <row r="6" spans="1:12">
      <c r="A6" s="464">
        <v>2</v>
      </c>
      <c r="B6" s="283" t="s">
        <v>8</v>
      </c>
      <c r="C6" s="465">
        <v>4.3</v>
      </c>
      <c r="D6" s="465">
        <v>31.9</v>
      </c>
      <c r="E6" s="465">
        <v>19</v>
      </c>
      <c r="F6" s="191">
        <v>28.9</v>
      </c>
      <c r="G6" s="283"/>
      <c r="H6" s="283"/>
      <c r="I6" s="283"/>
      <c r="J6" s="283"/>
      <c r="K6" s="473">
        <f t="shared" si="0"/>
        <v>20.53</v>
      </c>
      <c r="L6" s="202">
        <f t="shared" si="1"/>
        <v>6</v>
      </c>
    </row>
    <row r="7" spans="1:12">
      <c r="A7" s="464">
        <v>3</v>
      </c>
      <c r="B7" s="283" t="s">
        <v>9</v>
      </c>
      <c r="C7" s="465">
        <v>5.4</v>
      </c>
      <c r="D7" s="465">
        <v>34.700000000000003</v>
      </c>
      <c r="E7" s="465">
        <v>25.6</v>
      </c>
      <c r="F7" s="191">
        <v>31.2</v>
      </c>
      <c r="G7" s="283"/>
      <c r="H7" s="283"/>
      <c r="I7" s="283"/>
      <c r="J7" s="283"/>
      <c r="K7" s="472">
        <f t="shared" si="0"/>
        <v>23.945</v>
      </c>
      <c r="L7" s="201">
        <f t="shared" si="1"/>
        <v>1</v>
      </c>
    </row>
    <row r="8" spans="1:12">
      <c r="A8" s="464">
        <v>4</v>
      </c>
      <c r="B8" s="283" t="s">
        <v>10</v>
      </c>
      <c r="C8" s="465">
        <v>4.3</v>
      </c>
      <c r="D8" s="465">
        <v>29.3</v>
      </c>
      <c r="E8" s="465">
        <v>23.7</v>
      </c>
      <c r="F8" s="191">
        <v>27.2</v>
      </c>
      <c r="G8" s="283"/>
      <c r="H8" s="283"/>
      <c r="I8" s="283"/>
      <c r="J8" s="283"/>
      <c r="K8" s="472">
        <f t="shared" si="0"/>
        <v>20.95</v>
      </c>
      <c r="L8" s="201">
        <f t="shared" si="1"/>
        <v>5</v>
      </c>
    </row>
    <row r="9" spans="1:12">
      <c r="A9" s="464">
        <v>5</v>
      </c>
      <c r="B9" s="283" t="s">
        <v>69</v>
      </c>
      <c r="C9" s="465">
        <v>4.0999999999999996</v>
      </c>
      <c r="D9" s="465">
        <v>31.9</v>
      </c>
      <c r="E9" s="465">
        <v>21.7</v>
      </c>
      <c r="F9" s="191">
        <v>30.9</v>
      </c>
      <c r="G9" s="283"/>
      <c r="H9" s="283"/>
      <c r="I9" s="283"/>
      <c r="J9" s="283"/>
      <c r="K9" s="472">
        <f t="shared" si="0"/>
        <v>21.69</v>
      </c>
      <c r="L9" s="201">
        <f t="shared" si="1"/>
        <v>4</v>
      </c>
    </row>
    <row r="10" spans="1:12" ht="15.75" thickBot="1">
      <c r="A10" s="475">
        <v>6</v>
      </c>
      <c r="B10" s="366" t="s">
        <v>70</v>
      </c>
      <c r="C10" s="449">
        <v>5.0999999999999996</v>
      </c>
      <c r="D10" s="449">
        <v>31</v>
      </c>
      <c r="E10" s="449">
        <v>25.3</v>
      </c>
      <c r="F10" s="450">
        <v>26.9</v>
      </c>
      <c r="G10" s="366"/>
      <c r="H10" s="366"/>
      <c r="I10" s="366"/>
      <c r="J10" s="452"/>
      <c r="K10" s="474">
        <f t="shared" si="0"/>
        <v>21.995000000000001</v>
      </c>
      <c r="L10" s="453">
        <f t="shared" si="1"/>
        <v>2</v>
      </c>
    </row>
    <row r="11" spans="1:12" ht="15.75" thickTop="1">
      <c r="A11" s="184" t="s">
        <v>11</v>
      </c>
      <c r="K11" s="462"/>
      <c r="L11" s="460"/>
    </row>
  </sheetData>
  <mergeCells count="4">
    <mergeCell ref="A3:B3"/>
    <mergeCell ref="G3:J3"/>
    <mergeCell ref="K3:L3"/>
    <mergeCell ref="A2:L2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7.85546875" customWidth="1"/>
  </cols>
  <sheetData>
    <row r="1" spans="1:4">
      <c r="A1" s="288" t="s">
        <v>121</v>
      </c>
    </row>
    <row r="2" spans="1:4" ht="84" customHeight="1" thickBot="1">
      <c r="A2" s="514" t="s">
        <v>213</v>
      </c>
      <c r="B2" s="514"/>
      <c r="C2" s="514"/>
      <c r="D2" s="514"/>
    </row>
    <row r="3" spans="1:4" ht="72.75" customHeight="1" thickTop="1">
      <c r="A3" s="221"/>
      <c r="B3" s="222" t="s">
        <v>12</v>
      </c>
      <c r="C3" s="223" t="s">
        <v>13</v>
      </c>
      <c r="D3" s="224" t="s">
        <v>166</v>
      </c>
    </row>
    <row r="4" spans="1:4" ht="15.95" customHeight="1" thickBot="1">
      <c r="B4" s="12" t="s">
        <v>78</v>
      </c>
      <c r="C4" s="13" t="s">
        <v>78</v>
      </c>
      <c r="D4" s="14" t="s">
        <v>120</v>
      </c>
    </row>
    <row r="5" spans="1:4" ht="17.100000000000001" customHeight="1" thickTop="1">
      <c r="A5" s="225" t="s">
        <v>4</v>
      </c>
      <c r="B5" s="226">
        <v>38178.371830184245</v>
      </c>
      <c r="C5" s="227">
        <v>785259.62816981331</v>
      </c>
      <c r="D5" s="228">
        <v>4.6364597978456619</v>
      </c>
    </row>
    <row r="6" spans="1:4" ht="17.100000000000001" customHeight="1">
      <c r="A6" s="16" t="s">
        <v>8</v>
      </c>
      <c r="B6" s="20">
        <v>5077.1181859322141</v>
      </c>
      <c r="C6" s="21">
        <v>112719.88232092006</v>
      </c>
      <c r="D6" s="22">
        <v>4.3100572714811003</v>
      </c>
    </row>
    <row r="7" spans="1:4" ht="17.100000000000001" customHeight="1">
      <c r="A7" s="16" t="s">
        <v>9</v>
      </c>
      <c r="B7" s="20">
        <v>14310.416995737542</v>
      </c>
      <c r="C7" s="21">
        <v>252123.58281288622</v>
      </c>
      <c r="D7" s="22">
        <v>5.3710926555982104</v>
      </c>
    </row>
    <row r="8" spans="1:4" ht="18.75" customHeight="1" thickBot="1">
      <c r="A8" s="441" t="s">
        <v>10</v>
      </c>
      <c r="B8" s="442">
        <v>18790.836648514498</v>
      </c>
      <c r="C8" s="443">
        <v>420416.16303600761</v>
      </c>
      <c r="D8" s="444">
        <v>4.278355459273592</v>
      </c>
    </row>
    <row r="9" spans="1:4" ht="15.75" customHeight="1" thickTop="1">
      <c r="A9" s="183" t="s">
        <v>11</v>
      </c>
      <c r="B9" s="23"/>
      <c r="C9" s="23"/>
      <c r="D9" s="23"/>
    </row>
    <row r="11" spans="1:4" ht="65.25" customHeight="1" thickBot="1">
      <c r="A11" s="514" t="s">
        <v>214</v>
      </c>
      <c r="B11" s="514"/>
      <c r="C11" s="514"/>
      <c r="D11" s="514"/>
    </row>
    <row r="12" spans="1:4" ht="76.5" customHeight="1" thickTop="1">
      <c r="A12" s="221"/>
      <c r="B12" s="222" t="s">
        <v>12</v>
      </c>
      <c r="C12" s="223" t="s">
        <v>13</v>
      </c>
      <c r="D12" s="224" t="s">
        <v>167</v>
      </c>
    </row>
    <row r="13" spans="1:4" ht="15.95" customHeight="1" thickBot="1">
      <c r="B13" s="12" t="s">
        <v>78</v>
      </c>
      <c r="C13" s="13" t="s">
        <v>78</v>
      </c>
      <c r="D13" s="14" t="s">
        <v>120</v>
      </c>
    </row>
    <row r="14" spans="1:4" ht="17.100000000000001" customHeight="1" thickTop="1">
      <c r="A14" s="15" t="s">
        <v>69</v>
      </c>
      <c r="B14" s="17">
        <v>15236.215984735067</v>
      </c>
      <c r="C14" s="18">
        <v>356192.78374847071</v>
      </c>
      <c r="D14" s="19">
        <v>4.1020534195442755</v>
      </c>
    </row>
    <row r="15" spans="1:4" ht="17.100000000000001" customHeight="1">
      <c r="A15" s="441" t="s">
        <v>70</v>
      </c>
      <c r="B15" s="442">
        <v>22942.15584544919</v>
      </c>
      <c r="C15" s="443">
        <v>429066.84442134236</v>
      </c>
      <c r="D15" s="444">
        <v>5.0755971301252689</v>
      </c>
    </row>
    <row r="16" spans="1:4" ht="17.25" customHeight="1">
      <c r="A16" s="183" t="s">
        <v>11</v>
      </c>
      <c r="B16" s="220"/>
      <c r="C16" s="220"/>
      <c r="D16" s="220"/>
    </row>
  </sheetData>
  <mergeCells count="2">
    <mergeCell ref="A2:D2"/>
    <mergeCell ref="A11:D11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baseColWidth="10" defaultColWidth="9.140625" defaultRowHeight="15"/>
  <cols>
    <col min="1" max="1" width="12.5703125" customWidth="1"/>
    <col min="2" max="4" width="17.85546875" customWidth="1"/>
  </cols>
  <sheetData>
    <row r="1" spans="1:11">
      <c r="A1" s="288" t="s">
        <v>121</v>
      </c>
    </row>
    <row r="2" spans="1:11" ht="57" customHeight="1" thickBot="1">
      <c r="A2" s="515" t="s">
        <v>215</v>
      </c>
      <c r="B2" s="515"/>
      <c r="C2" s="515"/>
      <c r="D2" s="515"/>
    </row>
    <row r="3" spans="1:11" ht="68.25" customHeight="1" thickTop="1">
      <c r="A3" s="205"/>
      <c r="B3" s="237" t="s">
        <v>14</v>
      </c>
      <c r="C3" s="238" t="s">
        <v>15</v>
      </c>
      <c r="D3" s="239" t="s">
        <v>168</v>
      </c>
      <c r="H3" s="517"/>
      <c r="I3" s="517"/>
      <c r="J3" s="517"/>
      <c r="K3" s="517"/>
    </row>
    <row r="4" spans="1:11" ht="15.95" customHeight="1">
      <c r="A4" s="203"/>
      <c r="B4" s="24" t="s">
        <v>78</v>
      </c>
      <c r="C4" s="25" t="s">
        <v>78</v>
      </c>
      <c r="D4" s="26" t="s">
        <v>120</v>
      </c>
    </row>
    <row r="5" spans="1:11" ht="17.100000000000001" customHeight="1">
      <c r="A5" s="289" t="s">
        <v>4</v>
      </c>
      <c r="B5" s="290">
        <v>258897.13394122012</v>
      </c>
      <c r="C5" s="291">
        <v>564540.86605877767</v>
      </c>
      <c r="D5" s="292">
        <v>31.440999072330982</v>
      </c>
    </row>
    <row r="6" spans="1:11" ht="17.100000000000001" customHeight="1">
      <c r="A6" s="28" t="s">
        <v>8</v>
      </c>
      <c r="B6" s="32">
        <v>37547.941725291079</v>
      </c>
      <c r="C6" s="33">
        <v>80249.058781561092</v>
      </c>
      <c r="D6" s="34">
        <v>31.87512548174513</v>
      </c>
    </row>
    <row r="7" spans="1:11" ht="17.100000000000001" customHeight="1">
      <c r="A7" s="28" t="s">
        <v>9</v>
      </c>
      <c r="B7" s="32">
        <v>92493.086028953156</v>
      </c>
      <c r="C7" s="33">
        <v>173940.91377967069</v>
      </c>
      <c r="D7" s="34">
        <v>34.715196294538146</v>
      </c>
    </row>
    <row r="8" spans="1:11" ht="17.100000000000001" customHeight="1">
      <c r="A8" s="437" t="s">
        <v>10</v>
      </c>
      <c r="B8" s="438">
        <v>128856.10618697587</v>
      </c>
      <c r="C8" s="439">
        <v>310350.8934975469</v>
      </c>
      <c r="D8" s="440">
        <v>29.338354415920442</v>
      </c>
    </row>
    <row r="9" spans="1:11" ht="15.75" customHeight="1">
      <c r="A9" s="516" t="s">
        <v>11</v>
      </c>
      <c r="B9" s="516"/>
      <c r="C9" s="516"/>
      <c r="D9" s="516"/>
    </row>
    <row r="10" spans="1:11">
      <c r="A10" s="203"/>
      <c r="B10" s="203"/>
      <c r="C10" s="203"/>
      <c r="D10" s="203"/>
    </row>
    <row r="11" spans="1:11" ht="48" customHeight="1" thickBot="1">
      <c r="A11" s="515" t="s">
        <v>216</v>
      </c>
      <c r="B11" s="515"/>
      <c r="C11" s="515"/>
      <c r="D11" s="515"/>
    </row>
    <row r="12" spans="1:11" ht="68.25" customHeight="1" thickTop="1">
      <c r="A12" s="205"/>
      <c r="B12" s="237" t="s">
        <v>14</v>
      </c>
      <c r="C12" s="238" t="s">
        <v>15</v>
      </c>
      <c r="D12" s="239" t="s">
        <v>168</v>
      </c>
    </row>
    <row r="13" spans="1:11" ht="15.95" customHeight="1" thickBot="1">
      <c r="A13" s="203"/>
      <c r="B13" s="24" t="s">
        <v>78</v>
      </c>
      <c r="C13" s="25" t="s">
        <v>78</v>
      </c>
      <c r="D13" s="26" t="s">
        <v>120</v>
      </c>
    </row>
    <row r="14" spans="1:11" ht="17.100000000000001" customHeight="1">
      <c r="A14" s="27" t="s">
        <v>69</v>
      </c>
      <c r="B14" s="29">
        <v>118585.70142524487</v>
      </c>
      <c r="C14" s="30">
        <v>252843.29830796298</v>
      </c>
      <c r="D14" s="31">
        <v>31.926882798710732</v>
      </c>
    </row>
    <row r="15" spans="1:11" ht="17.100000000000001" customHeight="1">
      <c r="A15" s="437" t="s">
        <v>70</v>
      </c>
      <c r="B15" s="438">
        <v>140311.43251597523</v>
      </c>
      <c r="C15" s="439">
        <v>311697.56775081641</v>
      </c>
      <c r="D15" s="440">
        <v>31.041734220592616</v>
      </c>
    </row>
    <row r="16" spans="1:11" ht="15.75" customHeight="1">
      <c r="A16" s="516" t="s">
        <v>11</v>
      </c>
      <c r="B16" s="516"/>
      <c r="C16" s="516"/>
      <c r="D16" s="516"/>
    </row>
  </sheetData>
  <mergeCells count="5">
    <mergeCell ref="A2:D2"/>
    <mergeCell ref="A9:D9"/>
    <mergeCell ref="A11:D11"/>
    <mergeCell ref="A16:D16"/>
    <mergeCell ref="H3:K3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8.5703125" customWidth="1"/>
  </cols>
  <sheetData>
    <row r="1" spans="1:4">
      <c r="A1" s="288" t="s">
        <v>121</v>
      </c>
    </row>
    <row r="2" spans="1:4" ht="60.95" customHeight="1" thickBot="1">
      <c r="A2" s="515" t="s">
        <v>251</v>
      </c>
      <c r="B2" s="515"/>
      <c r="C2" s="515"/>
      <c r="D2" s="515"/>
    </row>
    <row r="3" spans="1:4" ht="89.25" customHeight="1" thickTop="1">
      <c r="A3" s="205"/>
      <c r="B3" s="240" t="s">
        <v>253</v>
      </c>
      <c r="C3" s="241" t="s">
        <v>252</v>
      </c>
      <c r="D3" s="242" t="s">
        <v>254</v>
      </c>
    </row>
    <row r="4" spans="1:4" ht="15.95" customHeight="1">
      <c r="A4" s="203"/>
      <c r="B4" s="35" t="s">
        <v>78</v>
      </c>
      <c r="C4" s="36" t="s">
        <v>78</v>
      </c>
      <c r="D4" s="37" t="s">
        <v>120</v>
      </c>
    </row>
    <row r="5" spans="1:4" ht="17.100000000000001" customHeight="1">
      <c r="A5" s="293" t="s">
        <v>4</v>
      </c>
      <c r="B5" s="294">
        <v>194693.81634727059</v>
      </c>
      <c r="C5" s="295">
        <v>628744.18365272577</v>
      </c>
      <c r="D5" s="296">
        <v>23.644016470854083</v>
      </c>
    </row>
    <row r="6" spans="1:4" ht="17.100000000000001" customHeight="1">
      <c r="A6" s="39" t="s">
        <v>8</v>
      </c>
      <c r="B6" s="43">
        <v>22423.153784003305</v>
      </c>
      <c r="C6" s="44">
        <v>95373.84672284883</v>
      </c>
      <c r="D6" s="45">
        <v>19.035419991614276</v>
      </c>
    </row>
    <row r="7" spans="1:4" ht="17.100000000000001" customHeight="1">
      <c r="A7" s="39" t="s">
        <v>9</v>
      </c>
      <c r="B7" s="43">
        <v>68253.346297539349</v>
      </c>
      <c r="C7" s="44">
        <v>198180.65351108424</v>
      </c>
      <c r="D7" s="45">
        <v>25.617356023091997</v>
      </c>
    </row>
    <row r="8" spans="1:4" ht="17.100000000000001" customHeight="1">
      <c r="A8" s="433" t="s">
        <v>10</v>
      </c>
      <c r="B8" s="434">
        <v>104017.3162657278</v>
      </c>
      <c r="C8" s="435">
        <v>335189.683418795</v>
      </c>
      <c r="D8" s="436">
        <v>23.682982361492922</v>
      </c>
    </row>
    <row r="9" spans="1:4" ht="24.95" customHeight="1">
      <c r="A9" s="518" t="s">
        <v>11</v>
      </c>
      <c r="B9" s="518"/>
      <c r="C9" s="518"/>
      <c r="D9" s="518"/>
    </row>
    <row r="10" spans="1:4">
      <c r="A10" s="203"/>
      <c r="B10" s="203"/>
      <c r="C10" s="203"/>
      <c r="D10" s="203"/>
    </row>
    <row r="11" spans="1:4" ht="48" customHeight="1" thickBot="1">
      <c r="A11" s="515" t="s">
        <v>217</v>
      </c>
      <c r="B11" s="515"/>
      <c r="C11" s="515"/>
      <c r="D11" s="515"/>
    </row>
    <row r="12" spans="1:4" ht="88.5" customHeight="1" thickTop="1">
      <c r="A12" s="205"/>
      <c r="B12" s="240" t="s">
        <v>16</v>
      </c>
      <c r="C12" s="241" t="s">
        <v>252</v>
      </c>
      <c r="D12" s="242" t="s">
        <v>254</v>
      </c>
    </row>
    <row r="13" spans="1:4" ht="15.95" customHeight="1" thickBot="1">
      <c r="A13" s="203"/>
      <c r="B13" s="35" t="s">
        <v>78</v>
      </c>
      <c r="C13" s="36" t="s">
        <v>78</v>
      </c>
      <c r="D13" s="37" t="s">
        <v>120</v>
      </c>
    </row>
    <row r="14" spans="1:4" ht="17.100000000000001" customHeight="1">
      <c r="A14" s="38" t="s">
        <v>69</v>
      </c>
      <c r="B14" s="40">
        <v>80556.379449459841</v>
      </c>
      <c r="C14" s="41">
        <v>290872.62028374721</v>
      </c>
      <c r="D14" s="42">
        <v>21.688230996320296</v>
      </c>
    </row>
    <row r="15" spans="1:4" ht="17.100000000000001" customHeight="1">
      <c r="A15" s="433" t="s">
        <v>70</v>
      </c>
      <c r="B15" s="434">
        <v>114137.43689781077</v>
      </c>
      <c r="C15" s="435">
        <v>337871.56336898112</v>
      </c>
      <c r="D15" s="436">
        <v>25.251142528233455</v>
      </c>
    </row>
    <row r="16" spans="1:4" ht="24.95" customHeight="1">
      <c r="A16" s="518" t="s">
        <v>11</v>
      </c>
      <c r="B16" s="518"/>
      <c r="C16" s="518"/>
      <c r="D16" s="518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9.5703125" customWidth="1"/>
  </cols>
  <sheetData>
    <row r="1" spans="1:4">
      <c r="A1" s="288" t="s">
        <v>121</v>
      </c>
      <c r="B1" s="183"/>
      <c r="C1" s="183"/>
      <c r="D1" s="183"/>
    </row>
    <row r="2" spans="1:4" ht="48" customHeight="1" thickBot="1">
      <c r="A2" s="515" t="s">
        <v>218</v>
      </c>
      <c r="B2" s="515"/>
      <c r="C2" s="515"/>
      <c r="D2" s="515"/>
    </row>
    <row r="3" spans="1:4" ht="45" customHeight="1" thickTop="1">
      <c r="A3" s="184"/>
      <c r="B3" s="243" t="s">
        <v>17</v>
      </c>
      <c r="C3" s="244" t="s">
        <v>18</v>
      </c>
      <c r="D3" s="245" t="s">
        <v>169</v>
      </c>
    </row>
    <row r="4" spans="1:4" ht="15.95" customHeight="1">
      <c r="A4" s="183"/>
      <c r="B4" s="46" t="s">
        <v>78</v>
      </c>
      <c r="C4" s="47" t="s">
        <v>78</v>
      </c>
      <c r="D4" s="48" t="s">
        <v>120</v>
      </c>
    </row>
    <row r="5" spans="1:4" ht="17.100000000000001" customHeight="1">
      <c r="A5" s="297" t="s">
        <v>4</v>
      </c>
      <c r="B5" s="298">
        <v>236384.3635199792</v>
      </c>
      <c r="C5" s="299">
        <v>587053.63648001885</v>
      </c>
      <c r="D5" s="300">
        <v>28.707002047510532</v>
      </c>
    </row>
    <row r="6" spans="1:4" ht="17.100000000000001" customHeight="1">
      <c r="A6" s="50" t="s">
        <v>8</v>
      </c>
      <c r="B6" s="54">
        <v>33985.086924907606</v>
      </c>
      <c r="C6" s="55">
        <v>83811.913581944595</v>
      </c>
      <c r="D6" s="56">
        <v>28.850553731145901</v>
      </c>
    </row>
    <row r="7" spans="1:4" ht="17.100000000000001" customHeight="1">
      <c r="A7" s="50" t="s">
        <v>9</v>
      </c>
      <c r="B7" s="54">
        <v>83078.33337885527</v>
      </c>
      <c r="C7" s="55">
        <v>183355.66642976826</v>
      </c>
      <c r="D7" s="56">
        <v>31.181580968843875</v>
      </c>
    </row>
    <row r="8" spans="1:4" ht="17.100000000000001" customHeight="1">
      <c r="A8" s="429" t="s">
        <v>10</v>
      </c>
      <c r="B8" s="430">
        <v>119320.94321621595</v>
      </c>
      <c r="C8" s="431">
        <v>319886.05646830739</v>
      </c>
      <c r="D8" s="432">
        <v>27.167359195532548</v>
      </c>
    </row>
    <row r="9" spans="1:4" ht="24.95" customHeight="1">
      <c r="A9" s="519" t="s">
        <v>11</v>
      </c>
      <c r="B9" s="519"/>
      <c r="C9" s="519"/>
      <c r="D9" s="519"/>
    </row>
    <row r="10" spans="1:4">
      <c r="A10" s="183"/>
      <c r="B10" s="183"/>
      <c r="C10" s="183"/>
      <c r="D10" s="183"/>
    </row>
    <row r="11" spans="1:4" ht="48" customHeight="1" thickBot="1">
      <c r="A11" s="520" t="s">
        <v>219</v>
      </c>
      <c r="B11" s="520"/>
      <c r="C11" s="520"/>
      <c r="D11" s="520"/>
    </row>
    <row r="12" spans="1:4" ht="45" customHeight="1" thickTop="1">
      <c r="A12" s="184"/>
      <c r="B12" s="243" t="s">
        <v>17</v>
      </c>
      <c r="C12" s="244" t="s">
        <v>18</v>
      </c>
      <c r="D12" s="245" t="s">
        <v>169</v>
      </c>
    </row>
    <row r="13" spans="1:4" ht="15.95" customHeight="1" thickBot="1">
      <c r="A13" s="183"/>
      <c r="B13" s="46" t="s">
        <v>78</v>
      </c>
      <c r="C13" s="47" t="s">
        <v>78</v>
      </c>
      <c r="D13" s="48" t="s">
        <v>120</v>
      </c>
    </row>
    <row r="14" spans="1:4" ht="17.100000000000001" customHeight="1">
      <c r="A14" s="49" t="s">
        <v>69</v>
      </c>
      <c r="B14" s="51">
        <v>114636.00565713995</v>
      </c>
      <c r="C14" s="52">
        <v>256792.99407606773</v>
      </c>
      <c r="D14" s="53">
        <v>30.863504395047613</v>
      </c>
    </row>
    <row r="15" spans="1:4" ht="17.100000000000001" customHeight="1">
      <c r="A15" s="429" t="s">
        <v>70</v>
      </c>
      <c r="B15" s="430">
        <v>121748.3578628391</v>
      </c>
      <c r="C15" s="431">
        <v>330260.64240395318</v>
      </c>
      <c r="D15" s="432">
        <v>26.934941072186341</v>
      </c>
    </row>
    <row r="16" spans="1:4" ht="24.95" customHeight="1">
      <c r="A16" s="519" t="s">
        <v>11</v>
      </c>
      <c r="B16" s="519"/>
      <c r="C16" s="519"/>
      <c r="D16" s="519"/>
    </row>
  </sheetData>
  <mergeCells count="4">
    <mergeCell ref="A2:D2"/>
    <mergeCell ref="A9:D9"/>
    <mergeCell ref="A11:D11"/>
    <mergeCell ref="A16:D16"/>
  </mergeCells>
  <hyperlinks>
    <hyperlink ref="A1" location="INDICE!A1" display="Volver al í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2023-10-16T11:35:45Z</dcterms:created>
  <dcterms:modified xsi:type="dcterms:W3CDTF">2023-10-16T11:50:37Z</dcterms:modified>
</cp:coreProperties>
</file>