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hidePivotFieldList="1" defaultThemeVersion="124226"/>
  <bookViews>
    <workbookView xWindow="15" yWindow="-135" windowWidth="10245" windowHeight="11040" tabRatio="806" activeTab="14"/>
  </bookViews>
  <sheets>
    <sheet name="AURKIBIDEA" sheetId="1" r:id="rId1"/>
    <sheet name="T1" sheetId="57" r:id="rId2"/>
    <sheet name="T2" sheetId="58" r:id="rId3"/>
    <sheet name="T3" sheetId="59" r:id="rId4"/>
    <sheet name="T4" sheetId="60" r:id="rId5"/>
    <sheet name="T5" sheetId="67" r:id="rId6"/>
    <sheet name="T6" sheetId="61" r:id="rId7"/>
    <sheet name="T7" sheetId="64" r:id="rId8"/>
    <sheet name="T8" sheetId="66" r:id="rId9"/>
    <sheet name="T9" sheetId="68" r:id="rId10"/>
    <sheet name="T10" sheetId="70" r:id="rId11"/>
    <sheet name="T11" sheetId="71" r:id="rId12"/>
    <sheet name="T12" sheetId="69" r:id="rId13"/>
    <sheet name="ERANSKINA1" sheetId="2" r:id="rId14"/>
    <sheet name="ERANSKINA2" sheetId="73" r:id="rId15"/>
  </sheets>
  <definedNames>
    <definedName name="_ftn1" localSheetId="12">'T12'!#REF!</definedName>
    <definedName name="_ftnref1" localSheetId="12">'T12'!#REF!</definedName>
    <definedName name="_Toc391999620" localSheetId="8">'T8'!#REF!</definedName>
    <definedName name="_Toc391999643" localSheetId="13">ERANSKINA1!#REF!</definedName>
    <definedName name="_Toc391999644" localSheetId="13">ERANSKINA1!#REF!</definedName>
    <definedName name="_Toc391999645" localSheetId="14">ERANSKINA2!#REF!</definedName>
    <definedName name="_Toc391999646" localSheetId="14">ERANSKINA2!#REF!</definedName>
    <definedName name="_Toc391999647" localSheetId="14">ERANSKINA2!#REF!</definedName>
    <definedName name="_xlnm.Print_Area" localSheetId="13">ERANSKINA1!$A$1:$G$88</definedName>
    <definedName name="_xlnm.Print_Area" localSheetId="14">ERANSKINA2!$A$1:$G$89</definedName>
    <definedName name="OLE_LINK2" localSheetId="0">AURKIBIDEA!$C$32</definedName>
  </definedNames>
  <calcPr calcId="144525"/>
</workbook>
</file>

<file path=xl/calcChain.xml><?xml version="1.0" encoding="utf-8"?>
<calcChain xmlns="http://schemas.openxmlformats.org/spreadsheetml/2006/main">
  <c r="B79" i="73" l="1"/>
  <c r="B83" i="73"/>
  <c r="B85" i="73"/>
  <c r="F86" i="73"/>
  <c r="F87" i="73" s="1"/>
  <c r="F88" i="73" s="1"/>
  <c r="B19" i="71"/>
  <c r="C19" i="71"/>
  <c r="C18" i="70"/>
  <c r="B86" i="73" l="1"/>
  <c r="B87" i="73" s="1"/>
  <c r="B88" i="73" s="1"/>
</calcChain>
</file>

<file path=xl/sharedStrings.xml><?xml version="1.0" encoding="utf-8"?>
<sst xmlns="http://schemas.openxmlformats.org/spreadsheetml/2006/main" count="361" uniqueCount="144">
  <si>
    <t>T1</t>
  </si>
  <si>
    <t>T2</t>
  </si>
  <si>
    <t>T3</t>
  </si>
  <si>
    <t>T4</t>
  </si>
  <si>
    <t>T5</t>
  </si>
  <si>
    <t>T6</t>
  </si>
  <si>
    <t>T7</t>
  </si>
  <si>
    <t>T8</t>
  </si>
  <si>
    <t>T9</t>
  </si>
  <si>
    <t>T10</t>
  </si>
  <si>
    <t>T11</t>
  </si>
  <si>
    <t>T12</t>
  </si>
  <si>
    <t>2013*</t>
  </si>
  <si>
    <t>Cash Flow</t>
  </si>
  <si>
    <t>2008*</t>
  </si>
  <si>
    <t>2010*</t>
  </si>
  <si>
    <t>2012*</t>
  </si>
  <si>
    <t>Abs.</t>
  </si>
  <si>
    <t>Industria</t>
  </si>
  <si>
    <t>BIZKAIA</t>
  </si>
  <si>
    <t>GIPUZKOA</t>
  </si>
  <si>
    <t>Europa</t>
  </si>
  <si>
    <t>Asia</t>
  </si>
  <si>
    <t>CASH FLOW</t>
  </si>
  <si>
    <t>ARABA</t>
  </si>
  <si>
    <t>-</t>
  </si>
  <si>
    <t xml:space="preserve">  2006</t>
  </si>
  <si>
    <t xml:space="preserve">  2008</t>
  </si>
  <si>
    <t xml:space="preserve">  2010</t>
  </si>
  <si>
    <t xml:space="preserve">  2012</t>
  </si>
  <si>
    <t>Enpleguak</t>
  </si>
  <si>
    <t>Establezimenduak</t>
  </si>
  <si>
    <t>Iturria  Enplegu eta Gizarte Gaietako Saila. Gizarte Ekonomiaren 2012ko Estatistika. 2013ko Aurrerapena</t>
  </si>
  <si>
    <t>*Emaitzen aurrerapena. Establezimenduei buruzko informazioa es dago eskuragarri</t>
  </si>
  <si>
    <t>GUZTIRA</t>
  </si>
  <si>
    <t>Lehen sekt.</t>
  </si>
  <si>
    <t>Eraikuntza</t>
  </si>
  <si>
    <t>Zerbitzuak</t>
  </si>
  <si>
    <t>Iturria  Enplegu eta Gizarte Gaietako Saila. Gizarte Ekonomiaren 2012ko Estatistika.</t>
  </si>
  <si>
    <t>Pisu erlatiboa (%)</t>
  </si>
  <si>
    <t>Oharra: Datu konparatiboak  Eustaten Biztanleria  Jardueraren Arabera Sailkatzeko Inkestatik datoz. Urteko batez besteko okupazio maila</t>
  </si>
  <si>
    <t xml:space="preserve">  L.S.A.Lak</t>
  </si>
  <si>
    <t xml:space="preserve">  L.S.M.ak</t>
  </si>
  <si>
    <t>Bazkideak</t>
  </si>
  <si>
    <t>Soldatapekoak</t>
  </si>
  <si>
    <t>Finkoak</t>
  </si>
  <si>
    <t>Aldi baterakoak</t>
  </si>
  <si>
    <t>Kooperatiba elkarteak</t>
  </si>
  <si>
    <t>Lan-Sozietateak</t>
  </si>
  <si>
    <t>*Emaitzen aurrerapena</t>
  </si>
  <si>
    <t>Fakturazioa (milaka eurotan)</t>
  </si>
  <si>
    <t>EAE</t>
  </si>
  <si>
    <t>Lehen sektorea</t>
  </si>
  <si>
    <t>% ber.</t>
  </si>
  <si>
    <t>L.S.M.ak</t>
  </si>
  <si>
    <t>L.S.A.ak</t>
  </si>
  <si>
    <t>Koop. Elk.</t>
  </si>
  <si>
    <t xml:space="preserve">Gizarte-ekonomiaren alorreko enpleguen arloz arloko banaketa Lurralde Historikoaren arabera. 2012 </t>
  </si>
  <si>
    <t>EAEko Gizarte-ekonomiako enpleguaren eta establezimenduen bilakaera.1994-2013*.</t>
  </si>
  <si>
    <t>EAEko ekonomian Gizarte-ekonomiaren enpleguak duen pisu erlatiboaren bilakaera. 1994-2012</t>
  </si>
  <si>
    <t>Enplegu-banaketa forma juridikoaren eta kontratu-motaren arabera EAE-ko Gizarte-ekonomian. 2006-2012</t>
  </si>
  <si>
    <t>EAE-ko Gizarte-ekonomiaren fakturazioaren bilakaera. 2006-2013*</t>
  </si>
  <si>
    <t>BEGd</t>
  </si>
  <si>
    <t>Emaitzak</t>
  </si>
  <si>
    <t>Iturria: Enplegu eta Gizarte Gaietako Saila. Gizarte Ekonomiaren 2012ko Estatistika.</t>
  </si>
  <si>
    <t>EAE-ko Gizarte-ekonomiaren BEGd zein Emaitza eta Cash Flow partiden bilakaera.1994-2013*.</t>
  </si>
  <si>
    <t>* 2008. eta 2010. ekitaldietako emaitzen eta Cash Flowaren partidekin lotutako zenbatekoak aldatu egin dira, 2012. ekitaldiko ohiz kanpoko partiden esleipenaren ondorioz (67., 69. eta 63. kontuak). Ohiz kanpoko partida horiek atzeraeginezko ondorioarekin periodifikatuko dira 2008. ekitaldira arte (hau da, finantza-krisiaren aurreko ekitaldira arte).</t>
  </si>
  <si>
    <t>Esportazio-bolumena fakturazio osoaren gainean (%)</t>
  </si>
  <si>
    <t>EAE-ko Gizarte-ekonomiaren kanpo-merkatuetarako irekiera-mailaren bilakaera.1994-2012.</t>
  </si>
  <si>
    <t>EEBB</t>
  </si>
  <si>
    <t>Hego Amerika</t>
  </si>
  <si>
    <t>Besteak</t>
  </si>
  <si>
    <t>(Eurotan)</t>
  </si>
  <si>
    <t>Esportazio-bolumenaren bilakera zonaz zona. 2006-2012.</t>
  </si>
  <si>
    <t xml:space="preserve">6 enplegu baino gutxiago </t>
  </si>
  <si>
    <t>6tik 15era</t>
  </si>
  <si>
    <t>16tik 50era</t>
  </si>
  <si>
    <t>51tik 100era</t>
  </si>
  <si>
    <t>101etik 200era</t>
  </si>
  <si>
    <t>201etik 500era</t>
  </si>
  <si>
    <t>500 enplegu baino gehiago</t>
  </si>
  <si>
    <t>Gizarte-ekonomiako enpresetan kudeaketa-tresnen erabilera. 2010 - 2012</t>
  </si>
  <si>
    <t>Barne Erregimeneko Arautegia</t>
  </si>
  <si>
    <t>Kudeaketa Plana</t>
  </si>
  <si>
    <t>Prestakuntza Plana</t>
  </si>
  <si>
    <t>Plan Estrategikoa</t>
  </si>
  <si>
    <t>Lanpostuak baloratzeko eskuliburua</t>
  </si>
  <si>
    <t>Fakturazioa
(Erotan)</t>
  </si>
  <si>
    <t>1.Fundazioak</t>
  </si>
  <si>
    <t>2. Enplegu Zentro Bereziak</t>
  </si>
  <si>
    <t>3. Onura Publikoko Elkarteak</t>
  </si>
  <si>
    <t>4. Gizarteratze Enpresak</t>
  </si>
  <si>
    <t>5. ENS</t>
  </si>
  <si>
    <t>6. Arrantzale Kofradiak</t>
  </si>
  <si>
    <t>7. BGAE</t>
  </si>
  <si>
    <t>EAE-ko Gizarte-ekonomiaren forma berrien enplegua eta fakturazioa. 2012</t>
  </si>
  <si>
    <t>ZAM (Zerga Aurreko Mozkina)</t>
  </si>
  <si>
    <t>EAE-ko Gizarte-ekonomiaren forma berrien BEGd eta Emaitzak. 2012</t>
  </si>
  <si>
    <t>EAE-ko Gizarte Ekonomiaren Forma klasikoak (GEFK) + Forma berriak (GEFB). 2012</t>
  </si>
  <si>
    <t>Fakturazioa (milioi euro)</t>
  </si>
  <si>
    <t>Soldata-Masa (milioi euro)</t>
  </si>
  <si>
    <t>BEGd (milioi euro)</t>
  </si>
  <si>
    <t>Enplegua (enplegu urtekotuak) [1]</t>
  </si>
  <si>
    <t>Enplegu urtekotua</t>
  </si>
  <si>
    <t xml:space="preserve">Gizarte-ekonomia agregatua (GEFK +GEFB) </t>
  </si>
  <si>
    <t>% Forma berriek AGREGATUAREN gainean duten pisua 2012</t>
  </si>
  <si>
    <t>[1] Enplegu Zentro Berezien eta Laneratzeko Enpresen bikoizketa efektua kentzen da, Gizarte-ekonomia klasikokoak diren forma juridikoak hartzen baitituzte (kooperatibak, Lan Sozietate Mugatuak eta Lan Sozietate Anonimoak).</t>
  </si>
  <si>
    <t>DIRU-SARRERAK</t>
  </si>
  <si>
    <t>70 Salmenta garbiak</t>
  </si>
  <si>
    <t>71 Izakinen aldaketa</t>
  </si>
  <si>
    <t>73 Ibilgeturako egindako lanak</t>
  </si>
  <si>
    <t>74 Ustiapeneko dirulaguntzak</t>
  </si>
  <si>
    <t>75 Diru-sarrera osagarriak</t>
  </si>
  <si>
    <t>76 Finantza-sarrerak</t>
  </si>
  <si>
    <t>77 Ezohiko diru-sarrerak</t>
  </si>
  <si>
    <t>79 Gehiegizko hornidura</t>
  </si>
  <si>
    <t>KOOPERATIBAK</t>
  </si>
  <si>
    <t>Guztira</t>
  </si>
  <si>
    <t>GASTUAK</t>
  </si>
  <si>
    <t>60 Erosketa garbiak</t>
  </si>
  <si>
    <t>61 Izakinen aldaketa</t>
  </si>
  <si>
    <t>62 Kanpoko zerbitzuak</t>
  </si>
  <si>
    <t>63 Jarduerari lotutako zergak</t>
  </si>
  <si>
    <t>64 Pertsonal-gastuak</t>
  </si>
  <si>
    <t>65 Kudeaketa-gastuak</t>
  </si>
  <si>
    <t>66 Finantza-gastuak</t>
  </si>
  <si>
    <t>67 Ezohiko gastuak</t>
  </si>
  <si>
    <t>68 Ekitaldiaren amortizaziorako hornidura</t>
  </si>
  <si>
    <t>69 Hornidura-zuzkidurak</t>
  </si>
  <si>
    <t>MOZKINA (+) edo GALERA (-)</t>
  </si>
  <si>
    <t>LSAak</t>
  </si>
  <si>
    <t>LSMak</t>
  </si>
  <si>
    <t>Emaitzen kontuak jarduera sektorea eta forma juridikoaren arabera. 2012</t>
  </si>
  <si>
    <t>Emaitzen kontuak jarduera sektorea eta Lurralde Historikoaren arabera. 2012</t>
  </si>
  <si>
    <t>GIZARTE-EKONOMIAREN 2012KO ESTATISTIKA</t>
  </si>
  <si>
    <t>AURKIBIDEA</t>
  </si>
  <si>
    <t>GIZARTE-EKONOMIAREN FORMA BERRIAK (GEFB)</t>
  </si>
  <si>
    <t>ERANSKINAK (GEFK)</t>
  </si>
  <si>
    <t>GIZARTE-EKONOMIAREN FORMA KLASIKOAK (GEFK)</t>
  </si>
  <si>
    <t>EAE-ko Gizarte-ekonomiaren BEGd zein Emaitza eta Cash Flow partiden bilakaera.1994-2013</t>
  </si>
  <si>
    <t>E1</t>
  </si>
  <si>
    <t>E2</t>
  </si>
  <si>
    <t>(Milaka eurotan)</t>
  </si>
  <si>
    <t>(Tresna horiek dituzten enpresak, %-tan)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</si>
</sst>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font>
      <sz val="10"/>
      <name val="Arial"/>
    </font>
    <font>
      <u/>
      <sz val="10"/>
      <color indexed="12"/>
      <name val="Arial"/>
      <family val="2"/>
    </font>
    <font>
      <sz val="16"/>
      <name val="Arial"/>
      <family val="2"/>
    </font>
    <font>
      <sz val="8"/>
      <name val="Arial"/>
      <family val="2"/>
    </font>
    <font>
      <b/>
      <sz val="10"/>
      <name val="Arial"/>
      <family val="2"/>
    </font>
    <font>
      <b/>
      <sz val="14"/>
      <name val="Arial"/>
      <family val="2"/>
    </font>
    <font>
      <b/>
      <sz val="14"/>
      <color indexed="10"/>
      <name val="Arial"/>
      <family val="2"/>
    </font>
    <font>
      <b/>
      <sz val="10"/>
      <color indexed="12"/>
      <name val="Arial"/>
      <family val="2"/>
    </font>
    <font>
      <sz val="8"/>
      <name val="Arial"/>
      <family val="2"/>
    </font>
    <font>
      <b/>
      <sz val="11"/>
      <name val="Arial"/>
      <family val="2"/>
    </font>
    <font>
      <b/>
      <sz val="7"/>
      <name val="Arial"/>
      <family val="2"/>
    </font>
    <font>
      <sz val="10"/>
      <name val="Courier"/>
      <family val="3"/>
    </font>
    <font>
      <sz val="7"/>
      <name val="Arial"/>
      <family val="2"/>
    </font>
    <font>
      <sz val="7"/>
      <name val="Arial"/>
      <family val="2"/>
    </font>
    <font>
      <i/>
      <sz val="7"/>
      <color indexed="8"/>
      <name val="Arial"/>
      <family val="2"/>
    </font>
    <font>
      <sz val="10"/>
      <name val="Arial"/>
      <family val="2"/>
    </font>
    <font>
      <sz val="14"/>
      <color indexed="10"/>
      <name val="Arial"/>
      <family val="2"/>
    </font>
    <font>
      <b/>
      <sz val="12"/>
      <color indexed="17"/>
      <name val="Arial"/>
      <family val="2"/>
    </font>
    <font>
      <u/>
      <sz val="11"/>
      <color indexed="12"/>
      <name val="Arial"/>
      <family val="2"/>
    </font>
    <font>
      <b/>
      <sz val="11"/>
      <name val="Arial Black"/>
      <family val="2"/>
    </font>
    <font>
      <sz val="11"/>
      <name val="Arial"/>
      <family val="2"/>
    </font>
    <font>
      <b/>
      <sz val="9"/>
      <color rgb="FF1F497D"/>
      <name val="Arial"/>
      <family val="2"/>
    </font>
    <font>
      <sz val="13"/>
      <color rgb="FF1F497D"/>
      <name val="Arial"/>
      <family val="2"/>
    </font>
    <font>
      <i/>
      <sz val="7"/>
      <name val="Arial"/>
      <family val="2"/>
    </font>
    <font>
      <sz val="7"/>
      <color rgb="FF000000"/>
      <name val="Arial"/>
      <family val="2"/>
    </font>
    <font>
      <b/>
      <sz val="7"/>
      <color rgb="FF000000"/>
      <name val="Arial"/>
      <family val="2"/>
    </font>
    <font>
      <b/>
      <sz val="8"/>
      <name val="Arial"/>
      <family val="2"/>
    </font>
    <font>
      <sz val="1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1" fillId="0" borderId="0"/>
    <xf numFmtId="0" fontId="27" fillId="0" borderId="0"/>
  </cellStyleXfs>
  <cellXfs count="98">
    <xf numFmtId="0" fontId="0" fillId="0" borderId="0" xfId="0"/>
    <xf numFmtId="0" fontId="3" fillId="2" borderId="0" xfId="0" applyFont="1" applyFill="1" applyAlignment="1">
      <alignment horizontal="center"/>
    </xf>
    <xf numFmtId="0" fontId="0" fillId="2" borderId="0" xfId="0" applyFill="1"/>
    <xf numFmtId="0" fontId="9" fillId="2" borderId="0" xfId="0" applyFont="1" applyFill="1"/>
    <xf numFmtId="3" fontId="12" fillId="2" borderId="0" xfId="0" applyNumberFormat="1" applyFont="1" applyFill="1" applyBorder="1" applyAlignment="1">
      <alignment horizontal="right"/>
    </xf>
    <xf numFmtId="3" fontId="12" fillId="2" borderId="0" xfId="0" applyNumberFormat="1" applyFont="1" applyFill="1" applyBorder="1" applyAlignment="1">
      <alignment horizontal="left"/>
    </xf>
    <xf numFmtId="0" fontId="12" fillId="2" borderId="0" xfId="0" applyFont="1" applyFill="1" applyBorder="1" applyAlignment="1">
      <alignment horizontal="right" vertical="center"/>
    </xf>
    <xf numFmtId="0" fontId="12" fillId="2" borderId="0" xfId="0" applyFont="1" applyFill="1"/>
    <xf numFmtId="3" fontId="10" fillId="2" borderId="0" xfId="0" applyNumberFormat="1" applyFont="1" applyFill="1" applyBorder="1" applyAlignment="1">
      <alignment horizontal="right"/>
    </xf>
    <xf numFmtId="0" fontId="10" fillId="2" borderId="0" xfId="0" applyFont="1" applyFill="1"/>
    <xf numFmtId="0" fontId="12" fillId="2" borderId="0" xfId="0" applyFont="1" applyFill="1" applyAlignment="1">
      <alignment horizontal="center"/>
    </xf>
    <xf numFmtId="49" fontId="14" fillId="2" borderId="0" xfId="2" applyNumberFormat="1" applyFont="1" applyFill="1" applyBorder="1" applyAlignment="1">
      <alignment horizontal="left" vertical="center"/>
    </xf>
    <xf numFmtId="1" fontId="12" fillId="2" borderId="1" xfId="0" applyNumberFormat="1" applyFont="1" applyFill="1" applyBorder="1" applyAlignment="1">
      <alignment horizontal="left"/>
    </xf>
    <xf numFmtId="1" fontId="12" fillId="2" borderId="2" xfId="0" applyNumberFormat="1" applyFont="1" applyFill="1" applyBorder="1" applyAlignment="1">
      <alignment horizontal="left"/>
    </xf>
    <xf numFmtId="0" fontId="17" fillId="2" borderId="0" xfId="0" applyFont="1" applyFill="1" applyAlignment="1">
      <alignment horizontal="center"/>
    </xf>
    <xf numFmtId="0" fontId="2" fillId="2" borderId="0" xfId="0" applyFont="1" applyFill="1" applyAlignment="1">
      <alignment horizontal="center"/>
    </xf>
    <xf numFmtId="0" fontId="5" fillId="2" borderId="0" xfId="0" applyFont="1" applyFill="1" applyBorder="1"/>
    <xf numFmtId="0" fontId="6" fillId="2" borderId="0" xfId="0" applyFont="1" applyFill="1" applyBorder="1"/>
    <xf numFmtId="0" fontId="0" fillId="2" borderId="0" xfId="0" applyFill="1" applyBorder="1"/>
    <xf numFmtId="0" fontId="21" fillId="2" borderId="0" xfId="0" applyFont="1" applyFill="1" applyAlignment="1">
      <alignment horizontal="center"/>
    </xf>
    <xf numFmtId="0" fontId="9" fillId="2" borderId="0" xfId="0" applyFont="1" applyFill="1" applyAlignment="1">
      <alignment horizontal="center"/>
    </xf>
    <xf numFmtId="0" fontId="16" fillId="2" borderId="0" xfId="0" applyFont="1" applyFill="1"/>
    <xf numFmtId="0" fontId="6" fillId="2" borderId="0" xfId="0" applyFont="1" applyFill="1"/>
    <xf numFmtId="0" fontId="18" fillId="2" borderId="0" xfId="1" applyFont="1" applyFill="1" applyAlignment="1" applyProtection="1"/>
    <xf numFmtId="0" fontId="4" fillId="2" borderId="0" xfId="0" applyFont="1" applyFill="1"/>
    <xf numFmtId="0" fontId="7"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right"/>
    </xf>
    <xf numFmtId="0" fontId="15" fillId="2" borderId="0" xfId="0" applyFont="1" applyFill="1"/>
    <xf numFmtId="1" fontId="10" fillId="2" borderId="1" xfId="0" applyNumberFormat="1" applyFont="1" applyFill="1" applyBorder="1" applyAlignment="1">
      <alignment horizontal="left"/>
    </xf>
    <xf numFmtId="0" fontId="13" fillId="2" borderId="0" xfId="0" applyFont="1" applyFill="1" applyAlignment="1">
      <alignment horizontal="left"/>
    </xf>
    <xf numFmtId="0" fontId="13" fillId="2" borderId="0" xfId="0" applyFont="1" applyFill="1"/>
    <xf numFmtId="0" fontId="15" fillId="2" borderId="0" xfId="0" applyFont="1" applyFill="1" applyAlignment="1">
      <alignment horizontal="justify"/>
    </xf>
    <xf numFmtId="1" fontId="12" fillId="2" borderId="0" xfId="0" applyNumberFormat="1" applyFont="1" applyFill="1" applyBorder="1" applyAlignment="1">
      <alignment horizontal="left"/>
    </xf>
    <xf numFmtId="3" fontId="10" fillId="2" borderId="0" xfId="0" applyNumberFormat="1" applyFont="1" applyFill="1"/>
    <xf numFmtId="0" fontId="22" fillId="2" borderId="0" xfId="0" applyFont="1" applyFill="1"/>
    <xf numFmtId="0" fontId="19" fillId="2" borderId="0" xfId="0" applyFont="1" applyFill="1" applyBorder="1"/>
    <xf numFmtId="0" fontId="20" fillId="2" borderId="0" xfId="0" applyFont="1" applyFill="1"/>
    <xf numFmtId="0" fontId="12" fillId="2" borderId="0" xfId="0" applyFont="1" applyFill="1" applyAlignment="1"/>
    <xf numFmtId="0" fontId="10" fillId="0" borderId="3" xfId="0" applyFont="1" applyBorder="1" applyAlignment="1">
      <alignment horizontal="center" vertical="top"/>
    </xf>
    <xf numFmtId="0" fontId="12" fillId="2" borderId="0" xfId="0" applyFont="1" applyFill="1" applyBorder="1" applyAlignment="1">
      <alignment horizontal="left" vertical="center"/>
    </xf>
    <xf numFmtId="0" fontId="12" fillId="2" borderId="0" xfId="0" applyFont="1" applyFill="1" applyBorder="1"/>
    <xf numFmtId="1" fontId="10" fillId="2" borderId="3" xfId="0" applyNumberFormat="1" applyFont="1" applyFill="1" applyBorder="1" applyAlignment="1">
      <alignment horizontal="left"/>
    </xf>
    <xf numFmtId="0" fontId="10" fillId="0" borderId="0" xfId="0" applyFont="1" applyBorder="1" applyAlignment="1">
      <alignment horizontal="center" vertical="top"/>
    </xf>
    <xf numFmtId="1" fontId="10" fillId="2" borderId="0" xfId="0" applyNumberFormat="1" applyFont="1" applyFill="1" applyBorder="1" applyAlignment="1">
      <alignment horizontal="left"/>
    </xf>
    <xf numFmtId="1" fontId="12" fillId="2" borderId="4" xfId="0" applyNumberFormat="1" applyFont="1" applyFill="1" applyBorder="1" applyAlignment="1">
      <alignment horizontal="left"/>
    </xf>
    <xf numFmtId="0" fontId="10" fillId="2" borderId="3" xfId="0" applyFont="1" applyFill="1" applyBorder="1" applyAlignment="1">
      <alignment horizontal="center" vertical="top"/>
    </xf>
    <xf numFmtId="0" fontId="12" fillId="2" borderId="0" xfId="0" applyFont="1" applyFill="1" applyAlignment="1">
      <alignment horizontal="left"/>
    </xf>
    <xf numFmtId="0" fontId="12" fillId="2" borderId="0" xfId="0" applyFont="1" applyFill="1" applyAlignment="1">
      <alignment horizontal="right"/>
    </xf>
    <xf numFmtId="1" fontId="10" fillId="2" borderId="0" xfId="0" applyNumberFormat="1" applyFont="1" applyFill="1" applyBorder="1" applyAlignment="1">
      <alignment horizontal="center"/>
    </xf>
    <xf numFmtId="1" fontId="10" fillId="2" borderId="3" xfId="0" applyNumberFormat="1" applyFont="1" applyFill="1" applyBorder="1" applyAlignment="1">
      <alignment horizontal="center"/>
    </xf>
    <xf numFmtId="1" fontId="10" fillId="2" borderId="4" xfId="0" applyNumberFormat="1" applyFont="1" applyFill="1" applyBorder="1" applyAlignment="1">
      <alignment horizontal="left"/>
    </xf>
    <xf numFmtId="3" fontId="12" fillId="2" borderId="0" xfId="0" applyNumberFormat="1" applyFont="1" applyFill="1" applyBorder="1" applyAlignment="1">
      <alignment horizontal="right" wrapText="1"/>
    </xf>
    <xf numFmtId="0" fontId="10" fillId="0" borderId="3" xfId="0" applyFont="1" applyBorder="1" applyAlignment="1">
      <alignment horizontal="center" vertical="top" wrapText="1"/>
    </xf>
    <xf numFmtId="3" fontId="12" fillId="2" borderId="0" xfId="0" applyNumberFormat="1" applyFont="1" applyFill="1"/>
    <xf numFmtId="0" fontId="10" fillId="0" borderId="3" xfId="0" applyFont="1" applyBorder="1" applyAlignment="1">
      <alignment horizontal="left" vertical="top"/>
    </xf>
    <xf numFmtId="0" fontId="10" fillId="0" borderId="5" xfId="0" applyFont="1" applyBorder="1" applyAlignment="1">
      <alignment horizontal="center" vertical="top"/>
    </xf>
    <xf numFmtId="3" fontId="12" fillId="2" borderId="0" xfId="0" applyNumberFormat="1" applyFont="1" applyFill="1" applyAlignment="1">
      <alignment horizontal="right"/>
    </xf>
    <xf numFmtId="3" fontId="12" fillId="2" borderId="1" xfId="0" applyNumberFormat="1" applyFont="1" applyFill="1" applyBorder="1" applyAlignment="1">
      <alignment wrapText="1"/>
    </xf>
    <xf numFmtId="3" fontId="12" fillId="2" borderId="2" xfId="0" applyNumberFormat="1" applyFont="1" applyFill="1" applyBorder="1" applyAlignment="1">
      <alignment wrapText="1"/>
    </xf>
    <xf numFmtId="3" fontId="12" fillId="2" borderId="4" xfId="0" applyNumberFormat="1" applyFont="1" applyFill="1" applyBorder="1" applyAlignment="1">
      <alignment wrapText="1"/>
    </xf>
    <xf numFmtId="3" fontId="12" fillId="2" borderId="0" xfId="0" applyNumberFormat="1" applyFont="1" applyFill="1" applyBorder="1"/>
    <xf numFmtId="3" fontId="10" fillId="2" borderId="0" xfId="0" applyNumberFormat="1" applyFont="1" applyFill="1" applyBorder="1"/>
    <xf numFmtId="0" fontId="23" fillId="2" borderId="0" xfId="0" applyFont="1" applyFill="1" applyBorder="1"/>
    <xf numFmtId="0" fontId="9" fillId="0" borderId="0" xfId="0" applyFont="1"/>
    <xf numFmtId="0" fontId="9" fillId="0" borderId="0" xfId="0" applyFont="1" applyBorder="1"/>
    <xf numFmtId="0" fontId="10" fillId="2" borderId="0" xfId="0" applyFont="1" applyFill="1" applyBorder="1"/>
    <xf numFmtId="0" fontId="25" fillId="2" borderId="0" xfId="0" applyFont="1" applyFill="1" applyBorder="1" applyAlignment="1">
      <alignment horizontal="center" wrapText="1"/>
    </xf>
    <xf numFmtId="0" fontId="24" fillId="2" borderId="0" xfId="0" applyFont="1" applyFill="1" applyBorder="1" applyAlignment="1">
      <alignment horizontal="right"/>
    </xf>
    <xf numFmtId="0" fontId="24" fillId="2" borderId="0" xfId="0" applyFont="1" applyFill="1" applyBorder="1" applyAlignment="1">
      <alignment horizontal="center" wrapText="1"/>
    </xf>
    <xf numFmtId="3" fontId="24" fillId="2" borderId="0" xfId="0" applyNumberFormat="1" applyFont="1" applyFill="1" applyBorder="1" applyAlignment="1">
      <alignment horizontal="right"/>
    </xf>
    <xf numFmtId="3" fontId="25" fillId="2" borderId="0" xfId="0" applyNumberFormat="1" applyFont="1" applyFill="1" applyBorder="1" applyAlignment="1">
      <alignment horizontal="right" wrapText="1"/>
    </xf>
    <xf numFmtId="0" fontId="25" fillId="2" borderId="0" xfId="0" applyFont="1" applyFill="1" applyBorder="1" applyAlignment="1">
      <alignment horizontal="right" wrapText="1"/>
    </xf>
    <xf numFmtId="0" fontId="24" fillId="2" borderId="0" xfId="0" applyFont="1" applyFill="1" applyBorder="1" applyAlignment="1">
      <alignment horizontal="right" wrapText="1"/>
    </xf>
    <xf numFmtId="0" fontId="12" fillId="2" borderId="0" xfId="0" applyFont="1" applyFill="1" applyBorder="1" applyAlignment="1">
      <alignment horizontal="justify"/>
    </xf>
    <xf numFmtId="0" fontId="25" fillId="2" borderId="3" xfId="0" applyFont="1" applyFill="1" applyBorder="1" applyAlignment="1">
      <alignment horizontal="center" wrapText="1"/>
    </xf>
    <xf numFmtId="0" fontId="25" fillId="2" borderId="1" xfId="0" applyFont="1" applyFill="1" applyBorder="1" applyAlignment="1">
      <alignment horizontal="justify" wrapText="1"/>
    </xf>
    <xf numFmtId="0" fontId="24" fillId="2" borderId="2" xfId="0" applyFont="1" applyFill="1" applyBorder="1" applyAlignment="1">
      <alignment horizontal="left" wrapText="1"/>
    </xf>
    <xf numFmtId="0" fontId="25" fillId="2" borderId="4" xfId="0" applyFont="1" applyFill="1" applyBorder="1" applyAlignment="1">
      <alignment horizontal="left" wrapText="1"/>
    </xf>
    <xf numFmtId="0" fontId="25" fillId="2" borderId="1" xfId="0" applyFont="1" applyFill="1" applyBorder="1" applyAlignment="1">
      <alignment horizontal="left" wrapText="1"/>
    </xf>
    <xf numFmtId="0" fontId="25" fillId="2" borderId="3" xfId="0" applyFont="1" applyFill="1" applyBorder="1" applyAlignment="1">
      <alignment horizontal="justify" wrapText="1"/>
    </xf>
    <xf numFmtId="3" fontId="25" fillId="2" borderId="0" xfId="0" applyNumberFormat="1" applyFont="1" applyFill="1" applyBorder="1" applyAlignment="1">
      <alignment horizontal="center" wrapText="1"/>
    </xf>
    <xf numFmtId="164" fontId="12" fillId="2" borderId="0" xfId="0" applyNumberFormat="1" applyFont="1" applyFill="1" applyBorder="1" applyAlignment="1">
      <alignment horizontal="right"/>
    </xf>
    <xf numFmtId="164" fontId="10" fillId="2" borderId="0" xfId="0" applyNumberFormat="1" applyFont="1" applyFill="1" applyBorder="1" applyAlignment="1">
      <alignment horizontal="right"/>
    </xf>
    <xf numFmtId="164" fontId="12" fillId="2" borderId="0" xfId="0" applyNumberFormat="1" applyFont="1" applyFill="1" applyAlignment="1">
      <alignment horizontal="right"/>
    </xf>
    <xf numFmtId="164" fontId="12" fillId="2" borderId="0" xfId="0" applyNumberFormat="1" applyFont="1" applyFill="1"/>
    <xf numFmtId="3" fontId="12" fillId="0" borderId="0" xfId="0" applyNumberFormat="1" applyFont="1" applyFill="1" applyBorder="1" applyAlignment="1">
      <alignment horizontal="right"/>
    </xf>
    <xf numFmtId="1" fontId="10" fillId="2" borderId="2" xfId="0" applyNumberFormat="1" applyFont="1" applyFill="1" applyBorder="1" applyAlignment="1">
      <alignment horizontal="left"/>
    </xf>
    <xf numFmtId="1" fontId="23" fillId="2" borderId="1" xfId="0" applyNumberFormat="1" applyFont="1" applyFill="1" applyBorder="1" applyAlignment="1">
      <alignment horizontal="left"/>
    </xf>
    <xf numFmtId="0" fontId="3" fillId="2" borderId="0" xfId="0" applyFont="1" applyFill="1" applyAlignment="1"/>
    <xf numFmtId="0" fontId="26" fillId="2" borderId="0" xfId="0" applyFont="1" applyFill="1" applyAlignment="1"/>
    <xf numFmtId="3" fontId="12" fillId="2" borderId="0" xfId="3" applyNumberFormat="1" applyFont="1" applyFill="1"/>
    <xf numFmtId="164" fontId="12" fillId="2" borderId="0" xfId="3" applyNumberFormat="1" applyFont="1" applyFill="1"/>
    <xf numFmtId="1" fontId="10" fillId="2" borderId="3" xfId="0" applyNumberFormat="1" applyFont="1" applyFill="1" applyBorder="1" applyAlignment="1">
      <alignment horizontal="center"/>
    </xf>
    <xf numFmtId="0" fontId="1" fillId="2" borderId="0" xfId="1" applyFill="1" applyAlignment="1" applyProtection="1"/>
    <xf numFmtId="1" fontId="10" fillId="2" borderId="3" xfId="0" applyNumberFormat="1" applyFont="1" applyFill="1" applyBorder="1" applyAlignment="1">
      <alignment horizontal="center"/>
    </xf>
    <xf numFmtId="3" fontId="12" fillId="2" borderId="0" xfId="0" applyNumberFormat="1" applyFont="1" applyFill="1" applyBorder="1" applyAlignment="1">
      <alignment horizontal="left" wrapText="1"/>
    </xf>
    <xf numFmtId="0" fontId="12" fillId="2" borderId="0" xfId="0" applyFont="1" applyFill="1" applyBorder="1" applyAlignment="1">
      <alignment horizontal="left" wrapText="1"/>
    </xf>
  </cellXfs>
  <cellStyles count="4">
    <cellStyle name="Hipervínculo" xfId="1" builtinId="8"/>
    <cellStyle name="Normal" xfId="0" builtinId="0"/>
    <cellStyle name="Normal 2" xfId="3"/>
    <cellStyle name="Normal_Tabla 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123825</xdr:rowOff>
    </xdr:from>
    <xdr:to>
      <xdr:col>1</xdr:col>
      <xdr:colOff>4476750</xdr:colOff>
      <xdr:row>7</xdr:row>
      <xdr:rowOff>123825</xdr:rowOff>
    </xdr:to>
    <xdr:pic>
      <xdr:nvPicPr>
        <xdr:cNvPr id="1141" name="3 Imagen" descr="logo empleo"/>
        <xdr:cNvPicPr>
          <a:picLocks noChangeAspect="1" noChangeArrowheads="1"/>
        </xdr:cNvPicPr>
      </xdr:nvPicPr>
      <xdr:blipFill>
        <a:blip xmlns:r="http://schemas.openxmlformats.org/officeDocument/2006/relationships" r:embed="rId1" cstate="print"/>
        <a:srcRect/>
        <a:stretch>
          <a:fillRect/>
        </a:stretch>
      </xdr:blipFill>
      <xdr:spPr bwMode="auto">
        <a:xfrm>
          <a:off x="504825" y="123825"/>
          <a:ext cx="4286250" cy="11334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904875</xdr:colOff>
      <xdr:row>0</xdr:row>
      <xdr:rowOff>9525</xdr:rowOff>
    </xdr:from>
    <xdr:to>
      <xdr:col>5</xdr:col>
      <xdr:colOff>590550</xdr:colOff>
      <xdr:row>5</xdr:row>
      <xdr:rowOff>133350</xdr:rowOff>
    </xdr:to>
    <xdr:pic>
      <xdr:nvPicPr>
        <xdr:cNvPr id="56338"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04875" y="9525"/>
          <a:ext cx="3457575" cy="9334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838200</xdr:colOff>
      <xdr:row>0</xdr:row>
      <xdr:rowOff>38100</xdr:rowOff>
    </xdr:from>
    <xdr:to>
      <xdr:col>4</xdr:col>
      <xdr:colOff>152400</xdr:colOff>
      <xdr:row>6</xdr:row>
      <xdr:rowOff>0</xdr:rowOff>
    </xdr:to>
    <xdr:pic>
      <xdr:nvPicPr>
        <xdr:cNvPr id="59405"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838200" y="38100"/>
          <a:ext cx="3457575" cy="9334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1219200</xdr:colOff>
      <xdr:row>0</xdr:row>
      <xdr:rowOff>0</xdr:rowOff>
    </xdr:from>
    <xdr:to>
      <xdr:col>4</xdr:col>
      <xdr:colOff>533400</xdr:colOff>
      <xdr:row>5</xdr:row>
      <xdr:rowOff>123825</xdr:rowOff>
    </xdr:to>
    <xdr:pic>
      <xdr:nvPicPr>
        <xdr:cNvPr id="60427"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1219200" y="0"/>
          <a:ext cx="3457575" cy="9334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323850</xdr:colOff>
      <xdr:row>0</xdr:row>
      <xdr:rowOff>19050</xdr:rowOff>
    </xdr:from>
    <xdr:to>
      <xdr:col>3</xdr:col>
      <xdr:colOff>47625</xdr:colOff>
      <xdr:row>5</xdr:row>
      <xdr:rowOff>0</xdr:rowOff>
    </xdr:to>
    <xdr:pic>
      <xdr:nvPicPr>
        <xdr:cNvPr id="58386"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323850" y="19050"/>
          <a:ext cx="3457575" cy="7905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933450</xdr:colOff>
      <xdr:row>0</xdr:row>
      <xdr:rowOff>0</xdr:rowOff>
    </xdr:from>
    <xdr:to>
      <xdr:col>4</xdr:col>
      <xdr:colOff>371475</xdr:colOff>
      <xdr:row>5</xdr:row>
      <xdr:rowOff>28575</xdr:rowOff>
    </xdr:to>
    <xdr:pic>
      <xdr:nvPicPr>
        <xdr:cNvPr id="17419"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33450" y="0"/>
          <a:ext cx="3457575" cy="7905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885825</xdr:colOff>
      <xdr:row>0</xdr:row>
      <xdr:rowOff>9525</xdr:rowOff>
    </xdr:from>
    <xdr:to>
      <xdr:col>4</xdr:col>
      <xdr:colOff>323850</xdr:colOff>
      <xdr:row>5</xdr:row>
      <xdr:rowOff>47625</xdr:rowOff>
    </xdr:to>
    <xdr:pic>
      <xdr:nvPicPr>
        <xdr:cNvPr id="61450"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885825" y="9525"/>
          <a:ext cx="3457575" cy="800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904875</xdr:colOff>
      <xdr:row>0</xdr:row>
      <xdr:rowOff>0</xdr:rowOff>
    </xdr:from>
    <xdr:to>
      <xdr:col>6</xdr:col>
      <xdr:colOff>161925</xdr:colOff>
      <xdr:row>6</xdr:row>
      <xdr:rowOff>19050</xdr:rowOff>
    </xdr:to>
    <xdr:pic>
      <xdr:nvPicPr>
        <xdr:cNvPr id="37967"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04875" y="0"/>
          <a:ext cx="3457575" cy="933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904875</xdr:colOff>
      <xdr:row>0</xdr:row>
      <xdr:rowOff>0</xdr:rowOff>
    </xdr:from>
    <xdr:to>
      <xdr:col>5</xdr:col>
      <xdr:colOff>295275</xdr:colOff>
      <xdr:row>6</xdr:row>
      <xdr:rowOff>9525</xdr:rowOff>
    </xdr:to>
    <xdr:pic>
      <xdr:nvPicPr>
        <xdr:cNvPr id="40014"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04875" y="0"/>
          <a:ext cx="3457575" cy="9239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0</xdr:row>
      <xdr:rowOff>0</xdr:rowOff>
    </xdr:from>
    <xdr:to>
      <xdr:col>3</xdr:col>
      <xdr:colOff>666750</xdr:colOff>
      <xdr:row>5</xdr:row>
      <xdr:rowOff>123825</xdr:rowOff>
    </xdr:to>
    <xdr:pic>
      <xdr:nvPicPr>
        <xdr:cNvPr id="41039"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438150" y="0"/>
          <a:ext cx="3457575" cy="9334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904875</xdr:colOff>
      <xdr:row>0</xdr:row>
      <xdr:rowOff>0</xdr:rowOff>
    </xdr:from>
    <xdr:to>
      <xdr:col>5</xdr:col>
      <xdr:colOff>590550</xdr:colOff>
      <xdr:row>6</xdr:row>
      <xdr:rowOff>38100</xdr:rowOff>
    </xdr:to>
    <xdr:pic>
      <xdr:nvPicPr>
        <xdr:cNvPr id="42058"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04875" y="0"/>
          <a:ext cx="3457575" cy="9334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895350</xdr:colOff>
      <xdr:row>0</xdr:row>
      <xdr:rowOff>9525</xdr:rowOff>
    </xdr:from>
    <xdr:to>
      <xdr:col>5</xdr:col>
      <xdr:colOff>238125</xdr:colOff>
      <xdr:row>5</xdr:row>
      <xdr:rowOff>133350</xdr:rowOff>
    </xdr:to>
    <xdr:pic>
      <xdr:nvPicPr>
        <xdr:cNvPr id="54298"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895350" y="9525"/>
          <a:ext cx="3457575" cy="933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542925</xdr:colOff>
      <xdr:row>5</xdr:row>
      <xdr:rowOff>123825</xdr:rowOff>
    </xdr:to>
    <xdr:pic>
      <xdr:nvPicPr>
        <xdr:cNvPr id="43086"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33450" y="0"/>
          <a:ext cx="3457575" cy="9334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904875</xdr:colOff>
      <xdr:row>0</xdr:row>
      <xdr:rowOff>57150</xdr:rowOff>
    </xdr:from>
    <xdr:to>
      <xdr:col>5</xdr:col>
      <xdr:colOff>247650</xdr:colOff>
      <xdr:row>6</xdr:row>
      <xdr:rowOff>19050</xdr:rowOff>
    </xdr:to>
    <xdr:pic>
      <xdr:nvPicPr>
        <xdr:cNvPr id="53275"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904875" y="57150"/>
          <a:ext cx="3457575" cy="9334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400050</xdr:colOff>
      <xdr:row>0</xdr:row>
      <xdr:rowOff>0</xdr:rowOff>
    </xdr:from>
    <xdr:to>
      <xdr:col>4</xdr:col>
      <xdr:colOff>200025</xdr:colOff>
      <xdr:row>5</xdr:row>
      <xdr:rowOff>123825</xdr:rowOff>
    </xdr:to>
    <xdr:pic>
      <xdr:nvPicPr>
        <xdr:cNvPr id="55319" name="Picture 3" descr="Depto_Empleo_Organo_Estadistico"/>
        <xdr:cNvPicPr>
          <a:picLocks noChangeAspect="1" noChangeArrowheads="1"/>
        </xdr:cNvPicPr>
      </xdr:nvPicPr>
      <xdr:blipFill>
        <a:blip xmlns:r="http://schemas.openxmlformats.org/officeDocument/2006/relationships" r:embed="rId1" cstate="print"/>
        <a:srcRect/>
        <a:stretch>
          <a:fillRect/>
        </a:stretch>
      </xdr:blipFill>
      <xdr:spPr bwMode="auto">
        <a:xfrm>
          <a:off x="400050" y="0"/>
          <a:ext cx="3457575" cy="933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N34"/>
  <sheetViews>
    <sheetView topLeftCell="A14" zoomScaleNormal="100" workbookViewId="0">
      <selection activeCell="B41" sqref="B41"/>
    </sheetView>
  </sheetViews>
  <sheetFormatPr baseColWidth="10" defaultRowHeight="12.75"/>
  <cols>
    <col min="1" max="1" width="4.7109375" style="2" customWidth="1"/>
    <col min="2" max="2" width="97.42578125" style="2" bestFit="1" customWidth="1"/>
    <col min="3" max="8" width="11.42578125" style="2"/>
    <col min="9" max="9" width="18.28515625" style="2" customWidth="1"/>
    <col min="10" max="10" width="12.7109375" style="2" customWidth="1"/>
    <col min="11" max="16384" width="11.42578125" style="2"/>
  </cols>
  <sheetData>
    <row r="10" spans="1:14" ht="17.25" customHeight="1">
      <c r="B10" s="14" t="s">
        <v>134</v>
      </c>
      <c r="C10" s="15"/>
      <c r="D10" s="15"/>
      <c r="E10" s="15"/>
      <c r="F10" s="15"/>
      <c r="G10" s="15"/>
      <c r="H10" s="15"/>
    </row>
    <row r="12" spans="1:14" ht="18">
      <c r="B12" s="16" t="s">
        <v>135</v>
      </c>
      <c r="C12" s="17"/>
      <c r="D12" s="17"/>
      <c r="E12" s="17"/>
      <c r="F12" s="17"/>
      <c r="G12" s="18"/>
      <c r="H12" s="18"/>
      <c r="I12" s="18"/>
      <c r="J12" s="18"/>
    </row>
    <row r="13" spans="1:14" ht="18">
      <c r="B13" s="16"/>
      <c r="C13" s="17"/>
      <c r="D13" s="17"/>
      <c r="E13" s="17"/>
      <c r="F13" s="17"/>
      <c r="G13" s="18"/>
      <c r="H13" s="18"/>
      <c r="I13" s="18"/>
      <c r="J13" s="18"/>
    </row>
    <row r="14" spans="1:14" ht="20.25">
      <c r="B14" s="36" t="s">
        <v>138</v>
      </c>
      <c r="C14" s="17"/>
      <c r="D14" s="17"/>
      <c r="E14" s="17"/>
      <c r="F14" s="17"/>
      <c r="N14" s="19"/>
    </row>
    <row r="15" spans="1:14" ht="18">
      <c r="A15" s="20" t="s">
        <v>0</v>
      </c>
      <c r="B15" s="23" t="s">
        <v>58</v>
      </c>
      <c r="C15" s="21"/>
      <c r="D15" s="22"/>
      <c r="E15" s="22"/>
      <c r="F15" s="22"/>
    </row>
    <row r="16" spans="1:14" ht="18">
      <c r="A16" s="20" t="s">
        <v>1</v>
      </c>
      <c r="B16" s="94" t="s">
        <v>59</v>
      </c>
      <c r="C16" s="21"/>
      <c r="D16" s="22"/>
      <c r="E16" s="22"/>
      <c r="F16" s="22"/>
    </row>
    <row r="17" spans="1:6" ht="18">
      <c r="A17" s="20" t="s">
        <v>2</v>
      </c>
      <c r="B17" s="94" t="s">
        <v>60</v>
      </c>
      <c r="C17" s="21"/>
      <c r="D17" s="22"/>
      <c r="E17" s="22"/>
      <c r="F17" s="22"/>
    </row>
    <row r="18" spans="1:6" ht="18">
      <c r="A18" s="20" t="s">
        <v>3</v>
      </c>
      <c r="B18" s="94" t="s">
        <v>57</v>
      </c>
      <c r="C18" s="21"/>
      <c r="D18" s="22"/>
      <c r="E18" s="22"/>
      <c r="F18" s="22"/>
    </row>
    <row r="19" spans="1:6" ht="18">
      <c r="A19" s="20" t="s">
        <v>4</v>
      </c>
      <c r="B19" s="94" t="s">
        <v>61</v>
      </c>
      <c r="C19" s="21"/>
      <c r="D19" s="22"/>
      <c r="E19" s="22"/>
      <c r="F19" s="22"/>
    </row>
    <row r="20" spans="1:6" ht="18">
      <c r="A20" s="20" t="s">
        <v>5</v>
      </c>
      <c r="B20" s="94" t="s">
        <v>139</v>
      </c>
      <c r="C20" s="21"/>
      <c r="D20" s="22"/>
      <c r="E20" s="22"/>
      <c r="F20" s="22"/>
    </row>
    <row r="21" spans="1:6" ht="18">
      <c r="A21" s="20" t="s">
        <v>6</v>
      </c>
      <c r="B21" s="94" t="s">
        <v>68</v>
      </c>
      <c r="C21" s="21"/>
      <c r="D21" s="22"/>
      <c r="E21" s="22"/>
      <c r="F21" s="22"/>
    </row>
    <row r="22" spans="1:6" ht="18">
      <c r="A22" s="20" t="s">
        <v>7</v>
      </c>
      <c r="B22" s="94" t="s">
        <v>73</v>
      </c>
      <c r="C22" s="21"/>
      <c r="D22" s="22"/>
      <c r="E22" s="22"/>
      <c r="F22" s="22"/>
    </row>
    <row r="23" spans="1:6" ht="18">
      <c r="A23" s="20" t="s">
        <v>8</v>
      </c>
      <c r="B23" s="94" t="s">
        <v>81</v>
      </c>
      <c r="C23" s="21"/>
      <c r="D23" s="22"/>
      <c r="E23" s="22"/>
      <c r="F23" s="22"/>
    </row>
    <row r="24" spans="1:6" ht="18">
      <c r="A24" s="20"/>
      <c r="B24" s="94"/>
      <c r="C24" s="21"/>
      <c r="D24" s="22"/>
      <c r="E24" s="22"/>
      <c r="F24" s="22"/>
    </row>
    <row r="25" spans="1:6" ht="18">
      <c r="A25" s="20"/>
      <c r="B25" s="23"/>
      <c r="C25" s="21"/>
      <c r="D25" s="22"/>
      <c r="E25" s="22"/>
      <c r="F25" s="22"/>
    </row>
    <row r="26" spans="1:6" ht="20.25">
      <c r="A26" s="20"/>
      <c r="B26" s="36" t="s">
        <v>136</v>
      </c>
      <c r="C26" s="21"/>
      <c r="D26" s="22"/>
      <c r="E26" s="22"/>
      <c r="F26" s="22"/>
    </row>
    <row r="27" spans="1:6" ht="18">
      <c r="A27" s="20" t="s">
        <v>9</v>
      </c>
      <c r="B27" s="94" t="s">
        <v>95</v>
      </c>
      <c r="C27" s="21"/>
      <c r="D27" s="22"/>
      <c r="E27" s="22"/>
      <c r="F27" s="22"/>
    </row>
    <row r="28" spans="1:6" ht="18">
      <c r="A28" s="20" t="s">
        <v>10</v>
      </c>
      <c r="B28" s="94" t="s">
        <v>97</v>
      </c>
      <c r="C28" s="21"/>
      <c r="D28" s="22"/>
      <c r="E28" s="22"/>
      <c r="F28" s="22"/>
    </row>
    <row r="29" spans="1:6" ht="18">
      <c r="A29" s="20" t="s">
        <v>11</v>
      </c>
      <c r="B29" s="94" t="s">
        <v>98</v>
      </c>
      <c r="C29" s="21"/>
      <c r="D29" s="22"/>
      <c r="E29" s="22"/>
      <c r="F29" s="22"/>
    </row>
    <row r="30" spans="1:6" ht="18">
      <c r="B30" s="23"/>
      <c r="C30" s="21"/>
      <c r="D30" s="22"/>
      <c r="E30" s="22"/>
      <c r="F30" s="22"/>
    </row>
    <row r="31" spans="1:6" ht="18.75">
      <c r="B31" s="36" t="s">
        <v>137</v>
      </c>
      <c r="C31" s="24"/>
      <c r="D31" s="24"/>
      <c r="E31" s="24"/>
      <c r="F31" s="24"/>
    </row>
    <row r="32" spans="1:6" ht="16.5">
      <c r="A32" s="20" t="s">
        <v>140</v>
      </c>
      <c r="B32" s="94" t="s">
        <v>132</v>
      </c>
      <c r="C32" s="35"/>
      <c r="F32" s="25"/>
    </row>
    <row r="33" spans="1:2" ht="15">
      <c r="A33" s="20" t="s">
        <v>141</v>
      </c>
      <c r="B33" s="94" t="s">
        <v>133</v>
      </c>
    </row>
    <row r="34" spans="1:2" ht="14.25">
      <c r="B34" s="37"/>
    </row>
  </sheetData>
  <phoneticPr fontId="8" type="noConversion"/>
  <hyperlinks>
    <hyperlink ref="B15" location="'T1'!A1" display="EAEko Gizarte-ekonomiako enpleguaren eta establezimenduen bilakaera.1994-2013*."/>
    <hyperlink ref="B16" location="'T2'!A1" display="EAEko ekonomian Gizarte-ekonomiaren enpleguak duen pisu erlatiboaren bilakaera. 1994-2012"/>
    <hyperlink ref="B17" location="'T3'!A1" display="Enplegu-banaketa forma juridikoaren eta kontratu-motaren arabera EAE-ko Gizarte-ekonomian. 2006-2012"/>
    <hyperlink ref="B18" location="'T4'!A1" display="Gizarte-ekonomiaren alorreko enpleguen arloz arloko banaketa Lurralde Historikoaren arabera. 2012 "/>
    <hyperlink ref="B19" location="'T5'!A1" display="EAE-ko Gizarte-ekonomiaren fakturazioaren bilakaera. 2006-2013*"/>
    <hyperlink ref="B20" location="'T6'!A1" display="EAE-ko Gizarte-ekonomiaren BEGd zein Emaitza eta Cash Flow partiden bilakaera.1994-2013"/>
    <hyperlink ref="B21" location="'T7'!A1" display="EAE-ko Gizarte-ekonomiaren kanpo-merkatuetarako irekiera-mailaren bilakaera.1994-2012."/>
    <hyperlink ref="B22" location="'T8'!A1" display="Esportazio-bolumenaren bilakera zonaz zona. 2006-2012."/>
    <hyperlink ref="B23" location="'T9'!A1" display="Gizarte-ekonomiako enpresetan kudeaketa-tresnen erabilera. 2010 - 2012"/>
    <hyperlink ref="B27" location="'T10'!A1" display="EAE-ko Gizarte-ekonomiaren forma berrien enplegua eta fakturazioa. 2012"/>
    <hyperlink ref="B28" location="'T11'!A1" display="EAE-ko Gizarte-ekonomiaren forma berrien BEGd eta Emaitzak. 2012"/>
    <hyperlink ref="B29" location="'T12'!A1" display="EAE-ko Gizarte Ekonomiaren Forma klasikoak (GEFK) + Forma berriak (GEFB). 2012"/>
    <hyperlink ref="B32" location="ERANSKINA1!A1" display="Emaitzen kontuak jarduera sektorea eta forma juridikoaren arabera. 2012"/>
    <hyperlink ref="B33" location="ERANSKINA2!A1" display="Emaitzen kontuak jarduera sektorea eta Lurralde Historikoaren arabera. 2012"/>
  </hyperlinks>
  <pageMargins left="0.78740157480314965" right="0.78740157480314965" top="0.98425196850393704" bottom="0.98425196850393704" header="0" footer="0"/>
  <pageSetup paperSize="9" scale="75" orientation="portrait" r:id="rId1"/>
  <headerFooter alignWithMargins="0">
    <oddFooter>&amp;R&amp;P/&amp;N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19"/>
  <sheetViews>
    <sheetView zoomScale="120" zoomScaleNormal="120" workbookViewId="0">
      <selection activeCell="D7" sqref="D7"/>
    </sheetView>
  </sheetViews>
  <sheetFormatPr baseColWidth="10" defaultRowHeight="12.75"/>
  <cols>
    <col min="1" max="1" width="13.7109375" style="7" customWidth="1"/>
    <col min="2" max="9" width="10.7109375" style="7" customWidth="1"/>
    <col min="10" max="16384" width="11.42578125" style="2"/>
  </cols>
  <sheetData>
    <row r="8" spans="1:9" ht="15">
      <c r="A8" s="3" t="s">
        <v>81</v>
      </c>
    </row>
    <row r="9" spans="1:9">
      <c r="A9" s="90" t="s">
        <v>143</v>
      </c>
    </row>
    <row r="10" spans="1:9">
      <c r="A10" s="90"/>
    </row>
    <row r="11" spans="1:9" ht="27">
      <c r="A11" s="43"/>
      <c r="B11" s="53" t="s">
        <v>34</v>
      </c>
      <c r="C11" s="53" t="s">
        <v>74</v>
      </c>
      <c r="D11" s="53" t="s">
        <v>75</v>
      </c>
      <c r="E11" s="53" t="s">
        <v>76</v>
      </c>
      <c r="F11" s="53" t="s">
        <v>77</v>
      </c>
      <c r="G11" s="53" t="s">
        <v>78</v>
      </c>
      <c r="H11" s="53" t="s">
        <v>79</v>
      </c>
      <c r="I11" s="53" t="s">
        <v>80</v>
      </c>
    </row>
    <row r="12" spans="1:9" ht="18.75">
      <c r="A12" s="58" t="s">
        <v>82</v>
      </c>
      <c r="B12" s="84">
        <v>38.200000000000003</v>
      </c>
      <c r="C12" s="84">
        <v>24.2</v>
      </c>
      <c r="D12" s="84">
        <v>37.299999999999997</v>
      </c>
      <c r="E12" s="84">
        <v>73.400000000000006</v>
      </c>
      <c r="F12" s="84">
        <v>77.8</v>
      </c>
      <c r="G12" s="84">
        <v>100</v>
      </c>
      <c r="H12" s="84">
        <v>92.3</v>
      </c>
      <c r="I12" s="84">
        <v>100</v>
      </c>
    </row>
    <row r="13" spans="1:9">
      <c r="A13" s="59" t="s">
        <v>83</v>
      </c>
      <c r="B13" s="84">
        <v>33.200000000000003</v>
      </c>
      <c r="C13" s="84">
        <v>18</v>
      </c>
      <c r="D13" s="84">
        <v>30.6</v>
      </c>
      <c r="E13" s="84">
        <v>72.400000000000006</v>
      </c>
      <c r="F13" s="84">
        <v>86.2</v>
      </c>
      <c r="G13" s="84">
        <v>92.5</v>
      </c>
      <c r="H13" s="84">
        <v>93.8</v>
      </c>
      <c r="I13" s="84">
        <v>83.7</v>
      </c>
    </row>
    <row r="14" spans="1:9">
      <c r="A14" s="59" t="s">
        <v>84</v>
      </c>
      <c r="B14" s="84">
        <v>47.4</v>
      </c>
      <c r="C14" s="84">
        <v>33.299999999999997</v>
      </c>
      <c r="D14" s="84">
        <v>51.2</v>
      </c>
      <c r="E14" s="84">
        <v>78.5</v>
      </c>
      <c r="F14" s="84">
        <v>85.9</v>
      </c>
      <c r="G14" s="84">
        <v>100</v>
      </c>
      <c r="H14" s="84">
        <v>100</v>
      </c>
      <c r="I14" s="84">
        <v>83.7</v>
      </c>
    </row>
    <row r="15" spans="1:9">
      <c r="A15" s="59" t="s">
        <v>85</v>
      </c>
      <c r="B15" s="84">
        <v>25.8</v>
      </c>
      <c r="C15" s="84">
        <v>11.8</v>
      </c>
      <c r="D15" s="84">
        <v>23</v>
      </c>
      <c r="E15" s="84">
        <v>57.2</v>
      </c>
      <c r="F15" s="84">
        <v>81.8</v>
      </c>
      <c r="G15" s="84">
        <v>92.5</v>
      </c>
      <c r="H15" s="84">
        <v>88</v>
      </c>
      <c r="I15" s="84">
        <v>83.7</v>
      </c>
    </row>
    <row r="16" spans="1:9" ht="27.75">
      <c r="A16" s="60" t="s">
        <v>86</v>
      </c>
      <c r="B16" s="84">
        <v>29.2</v>
      </c>
      <c r="C16" s="84">
        <v>15.9</v>
      </c>
      <c r="D16" s="84">
        <v>30.3</v>
      </c>
      <c r="E16" s="84">
        <v>58.9</v>
      </c>
      <c r="F16" s="84">
        <v>62.2</v>
      </c>
      <c r="G16" s="84">
        <v>96.2</v>
      </c>
      <c r="H16" s="84">
        <v>93.3</v>
      </c>
      <c r="I16" s="84">
        <v>100</v>
      </c>
    </row>
    <row r="17" spans="1:9">
      <c r="A17" s="54"/>
      <c r="B17" s="54"/>
      <c r="C17" s="54"/>
      <c r="D17" s="54"/>
      <c r="E17" s="54"/>
      <c r="F17" s="54"/>
      <c r="G17" s="54"/>
      <c r="H17" s="54"/>
      <c r="I17" s="54"/>
    </row>
    <row r="19" spans="1:9">
      <c r="A19" s="11" t="s">
        <v>64</v>
      </c>
    </row>
  </sheetData>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20"/>
  <sheetViews>
    <sheetView zoomScale="120" zoomScaleNormal="120" workbookViewId="0">
      <selection activeCell="A8" sqref="A8"/>
    </sheetView>
  </sheetViews>
  <sheetFormatPr baseColWidth="10" defaultRowHeight="12.75"/>
  <cols>
    <col min="1" max="1" width="21.7109375" style="7" customWidth="1"/>
    <col min="2" max="2" width="15.28515625" style="7" customWidth="1"/>
    <col min="3" max="3" width="13.7109375" style="7" customWidth="1"/>
    <col min="4" max="4" width="11.42578125" style="2"/>
    <col min="5" max="5" width="12.5703125" style="2" bestFit="1" customWidth="1"/>
    <col min="6" max="16384" width="11.42578125" style="2"/>
  </cols>
  <sheetData>
    <row r="8" spans="1:3" ht="15">
      <c r="A8" s="3" t="s">
        <v>95</v>
      </c>
    </row>
    <row r="10" spans="1:3" ht="18">
      <c r="A10" s="43"/>
      <c r="B10" s="39" t="s">
        <v>103</v>
      </c>
      <c r="C10" s="53" t="s">
        <v>87</v>
      </c>
    </row>
    <row r="11" spans="1:3">
      <c r="A11" s="12" t="s">
        <v>88</v>
      </c>
      <c r="B11" s="54">
        <v>12315</v>
      </c>
      <c r="C11" s="54">
        <v>609981974</v>
      </c>
    </row>
    <row r="12" spans="1:3">
      <c r="A12" s="13" t="s">
        <v>89</v>
      </c>
      <c r="B12" s="54">
        <v>9368</v>
      </c>
      <c r="C12" s="54">
        <v>175567575</v>
      </c>
    </row>
    <row r="13" spans="1:3">
      <c r="A13" s="13" t="s">
        <v>90</v>
      </c>
      <c r="B13" s="54">
        <v>3078</v>
      </c>
      <c r="C13" s="54">
        <v>171161456</v>
      </c>
    </row>
    <row r="14" spans="1:3">
      <c r="A14" s="13" t="s">
        <v>91</v>
      </c>
      <c r="B14" s="54">
        <v>1252</v>
      </c>
      <c r="C14" s="54">
        <v>25534006</v>
      </c>
    </row>
    <row r="15" spans="1:3">
      <c r="A15" s="13" t="s">
        <v>92</v>
      </c>
      <c r="B15" s="54">
        <v>248</v>
      </c>
      <c r="C15" s="54">
        <v>24665216</v>
      </c>
    </row>
    <row r="16" spans="1:3">
      <c r="A16" s="13" t="s">
        <v>93</v>
      </c>
      <c r="B16" s="54">
        <v>90</v>
      </c>
      <c r="C16" s="54">
        <v>21751742</v>
      </c>
    </row>
    <row r="17" spans="1:3">
      <c r="A17" s="13" t="s">
        <v>94</v>
      </c>
      <c r="B17" s="54">
        <v>90</v>
      </c>
      <c r="C17" s="54">
        <v>923750186</v>
      </c>
    </row>
    <row r="18" spans="1:3">
      <c r="A18" s="51" t="s">
        <v>34</v>
      </c>
      <c r="B18" s="34">
        <v>26441</v>
      </c>
      <c r="C18" s="34">
        <f>SUM(C11:C17)</f>
        <v>1952412155</v>
      </c>
    </row>
    <row r="20" spans="1:3">
      <c r="A20" s="11" t="s">
        <v>64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21"/>
  <sheetViews>
    <sheetView zoomScale="120" zoomScaleNormal="120" workbookViewId="0">
      <selection activeCell="D9" sqref="D9"/>
    </sheetView>
  </sheetViews>
  <sheetFormatPr baseColWidth="10" defaultRowHeight="12.75"/>
  <cols>
    <col min="1" max="1" width="21.7109375" style="7" customWidth="1"/>
    <col min="2" max="2" width="15.28515625" style="7" customWidth="1"/>
    <col min="3" max="3" width="13.7109375" style="7" customWidth="1"/>
    <col min="4" max="4" width="11.42578125" style="2"/>
    <col min="5" max="5" width="12.5703125" style="2" bestFit="1" customWidth="1"/>
    <col min="6" max="16384" width="11.42578125" style="2"/>
  </cols>
  <sheetData>
    <row r="8" spans="1:13" ht="15">
      <c r="A8" s="3" t="s">
        <v>97</v>
      </c>
    </row>
    <row r="9" spans="1:13">
      <c r="A9" s="90" t="s">
        <v>72</v>
      </c>
      <c r="B9" s="1"/>
      <c r="C9" s="2"/>
      <c r="D9" s="31"/>
      <c r="E9" s="31"/>
      <c r="F9" s="31"/>
      <c r="G9" s="31"/>
      <c r="H9" s="31"/>
      <c r="I9" s="31"/>
      <c r="J9" s="31"/>
      <c r="K9" s="31"/>
      <c r="L9" s="31"/>
      <c r="M9" s="31"/>
    </row>
    <row r="11" spans="1:13" ht="27">
      <c r="A11" s="43"/>
      <c r="B11" s="39" t="s">
        <v>62</v>
      </c>
      <c r="C11" s="53" t="s">
        <v>96</v>
      </c>
    </row>
    <row r="12" spans="1:13">
      <c r="A12" s="12" t="s">
        <v>88</v>
      </c>
      <c r="B12" s="54">
        <v>361170506</v>
      </c>
      <c r="C12" s="54">
        <v>-22747918</v>
      </c>
    </row>
    <row r="13" spans="1:13">
      <c r="A13" s="13" t="s">
        <v>89</v>
      </c>
      <c r="B13" s="54">
        <v>135727460</v>
      </c>
      <c r="C13" s="54">
        <v>605419</v>
      </c>
    </row>
    <row r="14" spans="1:13">
      <c r="A14" s="13" t="s">
        <v>90</v>
      </c>
      <c r="B14" s="54">
        <v>114248935</v>
      </c>
      <c r="C14" s="54">
        <v>467927</v>
      </c>
    </row>
    <row r="15" spans="1:13">
      <c r="A15" s="13" t="s">
        <v>91</v>
      </c>
      <c r="B15" s="54">
        <v>24197042</v>
      </c>
      <c r="C15" s="54">
        <v>3852197</v>
      </c>
    </row>
    <row r="16" spans="1:13">
      <c r="A16" s="13" t="s">
        <v>92</v>
      </c>
      <c r="B16" s="54">
        <v>5312731</v>
      </c>
      <c r="C16" s="54">
        <v>-295725</v>
      </c>
    </row>
    <row r="17" spans="1:3">
      <c r="A17" s="13" t="s">
        <v>93</v>
      </c>
      <c r="B17" s="54">
        <v>4009580</v>
      </c>
      <c r="C17" s="54">
        <v>887542</v>
      </c>
    </row>
    <row r="18" spans="1:3">
      <c r="A18" s="13" t="s">
        <v>94</v>
      </c>
      <c r="B18" s="54">
        <v>227739331</v>
      </c>
      <c r="C18" s="54">
        <v>224953396</v>
      </c>
    </row>
    <row r="19" spans="1:3">
      <c r="A19" s="51" t="s">
        <v>34</v>
      </c>
      <c r="B19" s="34">
        <f>SUM(B12:B18)</f>
        <v>872405585</v>
      </c>
      <c r="C19" s="34">
        <f>SUM(C12:C18)</f>
        <v>207722838</v>
      </c>
    </row>
    <row r="21" spans="1:3">
      <c r="A21" s="11" t="s">
        <v>64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19"/>
  <sheetViews>
    <sheetView zoomScale="120" zoomScaleNormal="120" workbookViewId="0">
      <selection activeCell="A8" sqref="A8"/>
    </sheetView>
  </sheetViews>
  <sheetFormatPr baseColWidth="10" defaultRowHeight="12.75"/>
  <cols>
    <col min="1" max="1" width="21.7109375" style="7" customWidth="1"/>
    <col min="2" max="2" width="20.5703125" style="7" customWidth="1"/>
    <col min="3" max="3" width="13.7109375" style="7" customWidth="1"/>
    <col min="4" max="4" width="11.42578125" style="2"/>
    <col min="5" max="5" width="12.5703125" style="2" bestFit="1" customWidth="1"/>
    <col min="6" max="16384" width="11.42578125" style="2"/>
  </cols>
  <sheetData>
    <row r="8" spans="1:4" ht="15">
      <c r="A8" s="3" t="s">
        <v>98</v>
      </c>
    </row>
    <row r="10" spans="1:4" ht="36">
      <c r="A10" s="43"/>
      <c r="B10" s="53" t="s">
        <v>104</v>
      </c>
      <c r="C10" s="53" t="s">
        <v>105</v>
      </c>
    </row>
    <row r="11" spans="1:4">
      <c r="A11" s="12" t="s">
        <v>102</v>
      </c>
      <c r="B11" s="54">
        <v>81224</v>
      </c>
      <c r="C11" s="85">
        <v>31.3</v>
      </c>
    </row>
    <row r="12" spans="1:4">
      <c r="A12" s="13" t="s">
        <v>99</v>
      </c>
      <c r="B12" s="54">
        <v>10196</v>
      </c>
      <c r="C12" s="85">
        <v>18.8</v>
      </c>
    </row>
    <row r="13" spans="1:4">
      <c r="A13" s="13" t="s">
        <v>100</v>
      </c>
      <c r="B13" s="54">
        <v>2691</v>
      </c>
      <c r="C13" s="85">
        <v>24</v>
      </c>
    </row>
    <row r="14" spans="1:4">
      <c r="A14" s="45" t="s">
        <v>101</v>
      </c>
      <c r="B14" s="54">
        <v>3495</v>
      </c>
      <c r="C14" s="85">
        <v>24.4</v>
      </c>
    </row>
    <row r="15" spans="1:4" s="18" customFormat="1">
      <c r="A15" s="33"/>
      <c r="B15" s="61"/>
      <c r="C15" s="61"/>
    </row>
    <row r="16" spans="1:4" s="18" customFormat="1" ht="34.5" customHeight="1">
      <c r="A16" s="97" t="s">
        <v>106</v>
      </c>
      <c r="B16" s="97"/>
      <c r="C16" s="97"/>
      <c r="D16" s="97"/>
    </row>
    <row r="17" spans="1:3" s="18" customFormat="1">
      <c r="A17" s="44"/>
      <c r="B17" s="62"/>
      <c r="C17" s="62"/>
    </row>
    <row r="18" spans="1:3" s="18" customFormat="1">
      <c r="A18" s="63" t="s">
        <v>64</v>
      </c>
      <c r="B18" s="41"/>
      <c r="C18" s="41"/>
    </row>
    <row r="19" spans="1:3">
      <c r="A19" s="11"/>
    </row>
  </sheetData>
  <mergeCells count="1">
    <mergeCell ref="A16:D1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91"/>
  <sheetViews>
    <sheetView workbookViewId="0">
      <selection activeCell="H15" sqref="H15"/>
    </sheetView>
  </sheetViews>
  <sheetFormatPr baseColWidth="10" defaultRowHeight="12" customHeight="1"/>
  <cols>
    <col min="1" max="1" width="28.140625" style="41" customWidth="1"/>
    <col min="2" max="6" width="10.7109375" style="41" customWidth="1"/>
    <col min="7" max="7" width="8.28515625" style="41" customWidth="1"/>
    <col min="8" max="8" width="28.140625" style="41" customWidth="1"/>
    <col min="9" max="13" width="10.7109375" style="41" customWidth="1"/>
    <col min="14" max="14" width="4.28515625" style="41" customWidth="1"/>
    <col min="15" max="15" width="28.140625" style="41" customWidth="1"/>
    <col min="16" max="20" width="10.7109375" style="41" customWidth="1"/>
    <col min="21" max="16384" width="11.42578125" style="41"/>
  </cols>
  <sheetData>
    <row r="8" spans="1:15" ht="12" customHeight="1">
      <c r="A8" s="65" t="s">
        <v>132</v>
      </c>
      <c r="H8" s="65"/>
      <c r="O8" s="65"/>
    </row>
    <row r="9" spans="1:15" ht="12" customHeight="1">
      <c r="A9" s="90" t="s">
        <v>72</v>
      </c>
    </row>
    <row r="10" spans="1:15" ht="12" customHeight="1">
      <c r="A10" s="66" t="s">
        <v>116</v>
      </c>
      <c r="B10" s="75" t="s">
        <v>34</v>
      </c>
      <c r="C10" s="75" t="s">
        <v>35</v>
      </c>
      <c r="D10" s="75" t="s">
        <v>18</v>
      </c>
      <c r="E10" s="75" t="s">
        <v>36</v>
      </c>
      <c r="F10" s="75" t="s">
        <v>37</v>
      </c>
    </row>
    <row r="11" spans="1:15" ht="12" customHeight="1">
      <c r="A11" s="76" t="s">
        <v>107</v>
      </c>
      <c r="B11" s="67"/>
      <c r="C11" s="67"/>
      <c r="D11" s="67"/>
      <c r="E11" s="67"/>
      <c r="F11" s="68"/>
    </row>
    <row r="12" spans="1:15" ht="12" customHeight="1">
      <c r="A12" s="77" t="s">
        <v>108</v>
      </c>
      <c r="B12" s="70">
        <v>7627602062</v>
      </c>
      <c r="C12" s="70">
        <v>9266590</v>
      </c>
      <c r="D12" s="70">
        <v>4101759685</v>
      </c>
      <c r="E12" s="70">
        <v>139104225</v>
      </c>
      <c r="F12" s="70">
        <v>3377471562</v>
      </c>
    </row>
    <row r="13" spans="1:15" ht="12" customHeight="1">
      <c r="A13" s="77" t="s">
        <v>109</v>
      </c>
      <c r="B13" s="70">
        <v>25879100</v>
      </c>
      <c r="C13" s="70">
        <v>12631</v>
      </c>
      <c r="D13" s="70">
        <v>22333899</v>
      </c>
      <c r="E13" s="70">
        <v>1226657</v>
      </c>
      <c r="F13" s="70">
        <v>2305914</v>
      </c>
    </row>
    <row r="14" spans="1:15" ht="12" customHeight="1">
      <c r="A14" s="77" t="s">
        <v>110</v>
      </c>
      <c r="B14" s="70">
        <v>23334030</v>
      </c>
      <c r="C14" s="68"/>
      <c r="D14" s="70">
        <v>21125428</v>
      </c>
      <c r="E14" s="68"/>
      <c r="F14" s="70">
        <v>2208602</v>
      </c>
    </row>
    <row r="15" spans="1:15" ht="12" customHeight="1">
      <c r="A15" s="77" t="s">
        <v>111</v>
      </c>
      <c r="B15" s="70">
        <v>315464289</v>
      </c>
      <c r="C15" s="70">
        <v>1709946</v>
      </c>
      <c r="D15" s="70">
        <v>36237629</v>
      </c>
      <c r="E15" s="70">
        <v>631317</v>
      </c>
      <c r="F15" s="70">
        <v>276885397</v>
      </c>
    </row>
    <row r="16" spans="1:15" ht="12" customHeight="1">
      <c r="A16" s="77" t="s">
        <v>112</v>
      </c>
      <c r="B16" s="70">
        <v>695549859</v>
      </c>
      <c r="C16" s="70">
        <v>6352</v>
      </c>
      <c r="D16" s="70">
        <v>139051509</v>
      </c>
      <c r="E16" s="70">
        <v>1248313</v>
      </c>
      <c r="F16" s="70">
        <v>555243685</v>
      </c>
    </row>
    <row r="17" spans="1:6" ht="12" customHeight="1">
      <c r="A17" s="77" t="s">
        <v>113</v>
      </c>
      <c r="B17" s="70">
        <v>176593285</v>
      </c>
      <c r="C17" s="70">
        <v>11834</v>
      </c>
      <c r="D17" s="70">
        <v>81855587</v>
      </c>
      <c r="E17" s="70">
        <v>303897</v>
      </c>
      <c r="F17" s="70">
        <v>94421967</v>
      </c>
    </row>
    <row r="18" spans="1:6" ht="12" customHeight="1">
      <c r="A18" s="77" t="s">
        <v>114</v>
      </c>
      <c r="B18" s="70">
        <v>90684223</v>
      </c>
      <c r="C18" s="70">
        <v>248228</v>
      </c>
      <c r="D18" s="70">
        <v>72664854</v>
      </c>
      <c r="E18" s="70">
        <v>506225</v>
      </c>
      <c r="F18" s="70">
        <v>17264916</v>
      </c>
    </row>
    <row r="19" spans="1:6" ht="12" customHeight="1">
      <c r="A19" s="77" t="s">
        <v>115</v>
      </c>
      <c r="B19" s="70">
        <v>124779618</v>
      </c>
      <c r="C19" s="68"/>
      <c r="D19" s="70">
        <v>54479965</v>
      </c>
      <c r="E19" s="70">
        <v>102345</v>
      </c>
      <c r="F19" s="70">
        <v>70197308</v>
      </c>
    </row>
    <row r="20" spans="1:6" ht="12" customHeight="1">
      <c r="A20" s="78" t="s">
        <v>117</v>
      </c>
      <c r="B20" s="71">
        <v>9079886468</v>
      </c>
      <c r="C20" s="71">
        <v>11255581</v>
      </c>
      <c r="D20" s="71">
        <v>4529508556</v>
      </c>
      <c r="E20" s="71">
        <v>143122978</v>
      </c>
      <c r="F20" s="71">
        <v>4395999351</v>
      </c>
    </row>
    <row r="21" spans="1:6" ht="12" customHeight="1">
      <c r="A21" s="79" t="s">
        <v>118</v>
      </c>
      <c r="B21" s="68"/>
      <c r="C21" s="72"/>
      <c r="D21" s="72"/>
      <c r="E21" s="72"/>
      <c r="F21" s="68"/>
    </row>
    <row r="22" spans="1:6" ht="12" customHeight="1">
      <c r="A22" s="77" t="s">
        <v>119</v>
      </c>
      <c r="B22" s="70">
        <v>4515347797</v>
      </c>
      <c r="C22" s="70">
        <v>5894916</v>
      </c>
      <c r="D22" s="70">
        <v>2414538948</v>
      </c>
      <c r="E22" s="70">
        <v>86497332</v>
      </c>
      <c r="F22" s="70">
        <v>2008416602</v>
      </c>
    </row>
    <row r="23" spans="1:6" ht="12" customHeight="1">
      <c r="A23" s="77" t="s">
        <v>120</v>
      </c>
      <c r="B23" s="70">
        <v>30749104</v>
      </c>
      <c r="C23" s="70">
        <v>85101</v>
      </c>
      <c r="D23" s="70">
        <v>22483885</v>
      </c>
      <c r="E23" s="70">
        <v>-59087</v>
      </c>
      <c r="F23" s="70">
        <v>8239204</v>
      </c>
    </row>
    <row r="24" spans="1:6" ht="12" customHeight="1">
      <c r="A24" s="77" t="s">
        <v>121</v>
      </c>
      <c r="B24" s="70">
        <v>1064625906</v>
      </c>
      <c r="C24" s="70">
        <v>1862000</v>
      </c>
      <c r="D24" s="70">
        <v>650669940</v>
      </c>
      <c r="E24" s="70">
        <v>15937626</v>
      </c>
      <c r="F24" s="70">
        <v>396156340</v>
      </c>
    </row>
    <row r="25" spans="1:6" ht="12" customHeight="1">
      <c r="A25" s="77" t="s">
        <v>122</v>
      </c>
      <c r="B25" s="70">
        <v>-49630853</v>
      </c>
      <c r="C25" s="70">
        <v>15738</v>
      </c>
      <c r="D25" s="70">
        <v>9481810</v>
      </c>
      <c r="E25" s="70">
        <v>799863</v>
      </c>
      <c r="F25" s="70">
        <v>-59928264</v>
      </c>
    </row>
    <row r="26" spans="1:6" ht="12" customHeight="1">
      <c r="A26" s="77" t="s">
        <v>123</v>
      </c>
      <c r="B26" s="68">
        <v>1799805750</v>
      </c>
      <c r="C26" s="70">
        <v>2579854</v>
      </c>
      <c r="D26" s="70">
        <v>882699780</v>
      </c>
      <c r="E26" s="70">
        <v>36182556</v>
      </c>
      <c r="F26" s="70">
        <v>878343560</v>
      </c>
    </row>
    <row r="27" spans="1:6" ht="12" customHeight="1">
      <c r="A27" s="77" t="s">
        <v>124</v>
      </c>
      <c r="B27" s="70">
        <v>531498597</v>
      </c>
      <c r="C27" s="70">
        <v>113995</v>
      </c>
      <c r="D27" s="70">
        <v>38033309</v>
      </c>
      <c r="E27" s="70">
        <v>268676</v>
      </c>
      <c r="F27" s="70">
        <v>493082618</v>
      </c>
    </row>
    <row r="28" spans="1:6" ht="12" customHeight="1">
      <c r="A28" s="77" t="s">
        <v>125</v>
      </c>
      <c r="B28" s="70">
        <v>185939041</v>
      </c>
      <c r="C28" s="70">
        <v>131154</v>
      </c>
      <c r="D28" s="70">
        <v>94931319</v>
      </c>
      <c r="E28" s="70">
        <v>1532136</v>
      </c>
      <c r="F28" s="70">
        <v>89344431</v>
      </c>
    </row>
    <row r="29" spans="1:6" ht="12" customHeight="1">
      <c r="A29" s="77" t="s">
        <v>126</v>
      </c>
      <c r="B29" s="70">
        <v>88865740</v>
      </c>
      <c r="C29" s="70">
        <v>15055</v>
      </c>
      <c r="D29" s="70">
        <v>20110343</v>
      </c>
      <c r="E29" s="70">
        <v>402968</v>
      </c>
      <c r="F29" s="70">
        <v>68337374</v>
      </c>
    </row>
    <row r="30" spans="1:6" ht="12" customHeight="1">
      <c r="A30" s="77" t="s">
        <v>127</v>
      </c>
      <c r="B30" s="70">
        <v>257144869</v>
      </c>
      <c r="C30" s="70">
        <v>680025</v>
      </c>
      <c r="D30" s="70">
        <v>168379508</v>
      </c>
      <c r="E30" s="70">
        <v>1497412</v>
      </c>
      <c r="F30" s="70">
        <v>86587925</v>
      </c>
    </row>
    <row r="31" spans="1:6" ht="12" customHeight="1">
      <c r="A31" s="77" t="s">
        <v>128</v>
      </c>
      <c r="B31" s="70">
        <v>570491960</v>
      </c>
      <c r="C31" s="70">
        <v>32262</v>
      </c>
      <c r="D31" s="70">
        <v>113069678</v>
      </c>
      <c r="E31" s="70">
        <v>2957889</v>
      </c>
      <c r="F31" s="70">
        <v>454432132</v>
      </c>
    </row>
    <row r="32" spans="1:6" ht="12" customHeight="1">
      <c r="A32" s="78" t="s">
        <v>117</v>
      </c>
      <c r="B32" s="71">
        <v>8994837911</v>
      </c>
      <c r="C32" s="71">
        <v>11410098</v>
      </c>
      <c r="D32" s="71">
        <v>4414398522</v>
      </c>
      <c r="E32" s="71">
        <v>146017370</v>
      </c>
      <c r="F32" s="71">
        <v>4423011922</v>
      </c>
    </row>
    <row r="33" spans="1:15" ht="12" customHeight="1">
      <c r="A33" s="80" t="s">
        <v>129</v>
      </c>
      <c r="B33" s="71">
        <v>85048557</v>
      </c>
      <c r="C33" s="71">
        <v>-154517</v>
      </c>
      <c r="D33" s="71">
        <v>115110035</v>
      </c>
      <c r="E33" s="71">
        <v>-2894391</v>
      </c>
      <c r="F33" s="71">
        <v>-27012571</v>
      </c>
    </row>
    <row r="34" spans="1:15" ht="12" customHeight="1">
      <c r="A34" s="80" t="s">
        <v>23</v>
      </c>
      <c r="B34" s="71">
        <v>912685387</v>
      </c>
      <c r="C34" s="71">
        <v>557770</v>
      </c>
      <c r="D34" s="71">
        <v>396559221</v>
      </c>
      <c r="E34" s="71">
        <v>1560909</v>
      </c>
      <c r="F34" s="71">
        <v>514007486</v>
      </c>
    </row>
    <row r="35" spans="1:15" ht="12" customHeight="1">
      <c r="A35" s="74"/>
      <c r="H35" s="74"/>
      <c r="O35" s="74"/>
    </row>
    <row r="37" spans="1:15" ht="12" customHeight="1">
      <c r="A37" s="66" t="s">
        <v>130</v>
      </c>
      <c r="B37" s="75" t="s">
        <v>34</v>
      </c>
      <c r="C37" s="75" t="s">
        <v>35</v>
      </c>
      <c r="D37" s="75" t="s">
        <v>18</v>
      </c>
      <c r="E37" s="75" t="s">
        <v>36</v>
      </c>
      <c r="F37" s="75" t="s">
        <v>37</v>
      </c>
    </row>
    <row r="38" spans="1:15" ht="12" customHeight="1">
      <c r="A38" s="76" t="s">
        <v>107</v>
      </c>
      <c r="B38" s="67"/>
      <c r="C38" s="67"/>
      <c r="D38" s="67"/>
      <c r="E38" s="67"/>
      <c r="F38" s="68"/>
    </row>
    <row r="39" spans="1:15" ht="12" customHeight="1">
      <c r="A39" s="77" t="s">
        <v>108</v>
      </c>
      <c r="B39" s="70">
        <v>393034185</v>
      </c>
      <c r="C39" s="68"/>
      <c r="D39" s="70">
        <v>310998595</v>
      </c>
      <c r="E39" s="70">
        <v>25304873</v>
      </c>
      <c r="F39" s="70">
        <v>56730717</v>
      </c>
    </row>
    <row r="40" spans="1:15" ht="12" customHeight="1">
      <c r="A40" s="77" t="s">
        <v>109</v>
      </c>
      <c r="B40" s="70">
        <v>499102</v>
      </c>
      <c r="C40" s="68"/>
      <c r="D40" s="70">
        <v>652374</v>
      </c>
      <c r="E40" s="70">
        <v>-441619</v>
      </c>
      <c r="F40" s="70">
        <v>288348</v>
      </c>
    </row>
    <row r="41" spans="1:15" ht="12" customHeight="1">
      <c r="A41" s="77" t="s">
        <v>110</v>
      </c>
      <c r="B41" s="70">
        <v>79036</v>
      </c>
      <c r="C41" s="68"/>
      <c r="D41" s="70">
        <v>38036</v>
      </c>
      <c r="E41" s="70">
        <v>41000</v>
      </c>
      <c r="F41" s="68"/>
    </row>
    <row r="42" spans="1:15" ht="12" customHeight="1">
      <c r="A42" s="77" t="s">
        <v>111</v>
      </c>
      <c r="B42" s="70">
        <v>11155883</v>
      </c>
      <c r="C42" s="68"/>
      <c r="D42" s="70">
        <v>2574598</v>
      </c>
      <c r="E42" s="70">
        <v>60566</v>
      </c>
      <c r="F42" s="70">
        <v>8520719</v>
      </c>
    </row>
    <row r="43" spans="1:15" ht="12" customHeight="1">
      <c r="A43" s="77" t="s">
        <v>112</v>
      </c>
      <c r="B43" s="70">
        <v>1058241</v>
      </c>
      <c r="C43" s="68"/>
      <c r="D43" s="70">
        <v>729316</v>
      </c>
      <c r="E43" s="70">
        <v>8133</v>
      </c>
      <c r="F43" s="70">
        <v>320792</v>
      </c>
    </row>
    <row r="44" spans="1:15" ht="12" customHeight="1">
      <c r="A44" s="77" t="s">
        <v>113</v>
      </c>
      <c r="B44" s="70">
        <v>1073360</v>
      </c>
      <c r="C44" s="68"/>
      <c r="D44" s="70">
        <v>852076</v>
      </c>
      <c r="E44" s="70">
        <v>68365</v>
      </c>
      <c r="F44" s="70">
        <v>152919</v>
      </c>
    </row>
    <row r="45" spans="1:15" ht="12" customHeight="1">
      <c r="A45" s="77" t="s">
        <v>114</v>
      </c>
      <c r="B45" s="70">
        <v>1788694</v>
      </c>
      <c r="C45" s="68"/>
      <c r="D45" s="70">
        <v>1429661</v>
      </c>
      <c r="E45" s="70">
        <v>67329</v>
      </c>
      <c r="F45" s="70">
        <v>291704</v>
      </c>
    </row>
    <row r="46" spans="1:15" ht="12" customHeight="1">
      <c r="A46" s="77" t="s">
        <v>115</v>
      </c>
      <c r="B46" s="70">
        <v>503750</v>
      </c>
      <c r="C46" s="68"/>
      <c r="D46" s="70">
        <v>290244</v>
      </c>
      <c r="E46" s="68"/>
      <c r="F46" s="70">
        <v>213506</v>
      </c>
    </row>
    <row r="47" spans="1:15" ht="12" customHeight="1">
      <c r="A47" s="78" t="s">
        <v>117</v>
      </c>
      <c r="B47" s="71">
        <v>409192251</v>
      </c>
      <c r="C47" s="72">
        <v>0</v>
      </c>
      <c r="D47" s="71">
        <v>317564900</v>
      </c>
      <c r="E47" s="71">
        <v>25108646</v>
      </c>
      <c r="F47" s="71">
        <v>66518704</v>
      </c>
    </row>
    <row r="48" spans="1:15" ht="12" customHeight="1">
      <c r="A48" s="79" t="s">
        <v>118</v>
      </c>
      <c r="B48" s="68"/>
      <c r="C48" s="72"/>
      <c r="D48" s="72"/>
      <c r="E48" s="72"/>
      <c r="F48" s="68"/>
    </row>
    <row r="49" spans="1:15" ht="12" customHeight="1">
      <c r="A49" s="77" t="s">
        <v>119</v>
      </c>
      <c r="B49" s="70">
        <v>187860802</v>
      </c>
      <c r="C49" s="68"/>
      <c r="D49" s="70">
        <v>148794191</v>
      </c>
      <c r="E49" s="70">
        <v>15565919</v>
      </c>
      <c r="F49" s="70">
        <v>23500692</v>
      </c>
    </row>
    <row r="50" spans="1:15" ht="12" customHeight="1">
      <c r="A50" s="77" t="s">
        <v>120</v>
      </c>
      <c r="B50" s="70">
        <v>-83806</v>
      </c>
      <c r="C50" s="68"/>
      <c r="D50" s="70">
        <v>303433</v>
      </c>
      <c r="E50" s="70">
        <v>-462810</v>
      </c>
      <c r="F50" s="70">
        <v>75572</v>
      </c>
    </row>
    <row r="51" spans="1:15" ht="12" customHeight="1">
      <c r="A51" s="77" t="s">
        <v>121</v>
      </c>
      <c r="B51" s="70">
        <v>60177705</v>
      </c>
      <c r="C51" s="68"/>
      <c r="D51" s="70">
        <v>45879880</v>
      </c>
      <c r="E51" s="70">
        <v>3151705</v>
      </c>
      <c r="F51" s="70">
        <v>11146120</v>
      </c>
    </row>
    <row r="52" spans="1:15" ht="12" customHeight="1">
      <c r="A52" s="77" t="s">
        <v>122</v>
      </c>
      <c r="B52" s="70">
        <v>1125818</v>
      </c>
      <c r="C52" s="68"/>
      <c r="D52" s="70">
        <v>492133</v>
      </c>
      <c r="E52" s="70">
        <v>36174</v>
      </c>
      <c r="F52" s="70">
        <v>597511</v>
      </c>
    </row>
    <row r="53" spans="1:15" ht="12" customHeight="1">
      <c r="A53" s="77" t="s">
        <v>123</v>
      </c>
      <c r="B53" s="70">
        <v>140547809</v>
      </c>
      <c r="C53" s="68"/>
      <c r="D53" s="70">
        <v>105954917</v>
      </c>
      <c r="E53" s="70">
        <v>6690179</v>
      </c>
      <c r="F53" s="70">
        <v>27902713</v>
      </c>
    </row>
    <row r="54" spans="1:15" ht="12" customHeight="1">
      <c r="A54" s="77" t="s">
        <v>124</v>
      </c>
      <c r="B54" s="70">
        <v>944561</v>
      </c>
      <c r="C54" s="68"/>
      <c r="D54" s="70">
        <v>540194</v>
      </c>
      <c r="E54" s="70">
        <v>126921</v>
      </c>
      <c r="F54" s="70">
        <v>277446</v>
      </c>
    </row>
    <row r="55" spans="1:15" ht="12" customHeight="1">
      <c r="A55" s="77" t="s">
        <v>125</v>
      </c>
      <c r="B55" s="70">
        <v>3467257</v>
      </c>
      <c r="C55" s="68"/>
      <c r="D55" s="70">
        <v>3158951</v>
      </c>
      <c r="E55" s="70">
        <v>63532</v>
      </c>
      <c r="F55" s="70">
        <v>244774</v>
      </c>
    </row>
    <row r="56" spans="1:15" ht="12" customHeight="1">
      <c r="A56" s="77" t="s">
        <v>126</v>
      </c>
      <c r="B56" s="70">
        <v>358022</v>
      </c>
      <c r="C56" s="68"/>
      <c r="D56" s="70">
        <v>275702</v>
      </c>
      <c r="E56" s="70">
        <v>37697</v>
      </c>
      <c r="F56" s="70">
        <v>44623</v>
      </c>
    </row>
    <row r="57" spans="1:15" ht="12" customHeight="1">
      <c r="A57" s="77" t="s">
        <v>127</v>
      </c>
      <c r="B57" s="70">
        <v>15007072</v>
      </c>
      <c r="C57" s="68"/>
      <c r="D57" s="70">
        <v>13208346</v>
      </c>
      <c r="E57" s="70">
        <v>224650</v>
      </c>
      <c r="F57" s="70">
        <v>1574077</v>
      </c>
    </row>
    <row r="58" spans="1:15" ht="12" customHeight="1">
      <c r="A58" s="77" t="s">
        <v>128</v>
      </c>
      <c r="B58" s="70">
        <v>1110676</v>
      </c>
      <c r="C58" s="68"/>
      <c r="D58" s="70">
        <v>1027707</v>
      </c>
      <c r="E58" s="70">
        <v>1016</v>
      </c>
      <c r="F58" s="70">
        <v>81953</v>
      </c>
    </row>
    <row r="59" spans="1:15" ht="12" customHeight="1">
      <c r="A59" s="78" t="s">
        <v>117</v>
      </c>
      <c r="B59" s="71">
        <v>410515918</v>
      </c>
      <c r="C59" s="72">
        <v>0</v>
      </c>
      <c r="D59" s="71">
        <v>319635454</v>
      </c>
      <c r="E59" s="71">
        <v>25434983</v>
      </c>
      <c r="F59" s="71">
        <v>65445482</v>
      </c>
    </row>
    <row r="60" spans="1:15" ht="12" customHeight="1">
      <c r="A60" s="80" t="s">
        <v>129</v>
      </c>
      <c r="B60" s="71">
        <v>-1323667</v>
      </c>
      <c r="C60" s="72">
        <v>0</v>
      </c>
      <c r="D60" s="71">
        <v>-2070553</v>
      </c>
      <c r="E60" s="71">
        <v>-326336</v>
      </c>
      <c r="F60" s="71">
        <v>1073223</v>
      </c>
    </row>
    <row r="61" spans="1:15" ht="12" customHeight="1">
      <c r="A61" s="80" t="s">
        <v>23</v>
      </c>
      <c r="B61" s="71">
        <v>14794081</v>
      </c>
      <c r="C61" s="72">
        <v>0</v>
      </c>
      <c r="D61" s="71">
        <v>12165499</v>
      </c>
      <c r="E61" s="71">
        <v>-100670</v>
      </c>
      <c r="F61" s="71">
        <v>2729253</v>
      </c>
    </row>
    <row r="64" spans="1:15" ht="12" customHeight="1">
      <c r="A64" s="66" t="s">
        <v>131</v>
      </c>
      <c r="B64" s="75" t="s">
        <v>34</v>
      </c>
      <c r="C64" s="75" t="s">
        <v>35</v>
      </c>
      <c r="D64" s="75" t="s">
        <v>18</v>
      </c>
      <c r="E64" s="75" t="s">
        <v>36</v>
      </c>
      <c r="F64" s="75" t="s">
        <v>37</v>
      </c>
      <c r="H64" s="74"/>
      <c r="O64" s="74"/>
    </row>
    <row r="65" spans="1:6" ht="12" customHeight="1">
      <c r="A65" s="76" t="s">
        <v>107</v>
      </c>
      <c r="B65" s="69"/>
      <c r="C65" s="69"/>
      <c r="D65" s="69"/>
      <c r="E65" s="69"/>
      <c r="F65" s="68"/>
    </row>
    <row r="66" spans="1:6" ht="12" customHeight="1">
      <c r="A66" s="77" t="s">
        <v>108</v>
      </c>
      <c r="B66" s="70">
        <v>262370098</v>
      </c>
      <c r="C66" s="70">
        <v>630336</v>
      </c>
      <c r="D66" s="70">
        <v>111101683</v>
      </c>
      <c r="E66" s="70">
        <v>33192000</v>
      </c>
      <c r="F66" s="70">
        <v>117446079</v>
      </c>
    </row>
    <row r="67" spans="1:6" ht="12" customHeight="1">
      <c r="A67" s="77" t="s">
        <v>109</v>
      </c>
      <c r="B67" s="70">
        <v>232374</v>
      </c>
      <c r="C67" s="68"/>
      <c r="D67" s="70">
        <v>-358213</v>
      </c>
      <c r="E67" s="70">
        <v>-247534</v>
      </c>
      <c r="F67" s="70">
        <v>838121</v>
      </c>
    </row>
    <row r="68" spans="1:6" ht="12" customHeight="1">
      <c r="A68" s="77" t="s">
        <v>110</v>
      </c>
      <c r="B68" s="70">
        <v>1030816</v>
      </c>
      <c r="C68" s="68"/>
      <c r="D68" s="68">
        <v>460</v>
      </c>
      <c r="E68" s="70">
        <v>180232</v>
      </c>
      <c r="F68" s="70">
        <v>850124</v>
      </c>
    </row>
    <row r="69" spans="1:6" ht="12" customHeight="1">
      <c r="A69" s="77" t="s">
        <v>111</v>
      </c>
      <c r="B69" s="70">
        <v>10016239</v>
      </c>
      <c r="C69" s="70">
        <v>88524</v>
      </c>
      <c r="D69" s="70">
        <v>7039958</v>
      </c>
      <c r="E69" s="70">
        <v>96544</v>
      </c>
      <c r="F69" s="70">
        <v>2791212</v>
      </c>
    </row>
    <row r="70" spans="1:6" ht="12" customHeight="1">
      <c r="A70" s="77" t="s">
        <v>112</v>
      </c>
      <c r="B70" s="70">
        <v>990980</v>
      </c>
      <c r="C70" s="68"/>
      <c r="D70" s="70">
        <v>348938</v>
      </c>
      <c r="E70" s="70">
        <v>150482</v>
      </c>
      <c r="F70" s="70">
        <v>491559</v>
      </c>
    </row>
    <row r="71" spans="1:6" ht="12" customHeight="1">
      <c r="A71" s="77" t="s">
        <v>113</v>
      </c>
      <c r="B71" s="70">
        <v>365566</v>
      </c>
      <c r="C71" s="68">
        <v>292</v>
      </c>
      <c r="D71" s="70">
        <v>231271</v>
      </c>
      <c r="E71" s="70">
        <v>18416</v>
      </c>
      <c r="F71" s="70">
        <v>115587</v>
      </c>
    </row>
    <row r="72" spans="1:6" ht="12" customHeight="1">
      <c r="A72" s="77" t="s">
        <v>114</v>
      </c>
      <c r="B72" s="70">
        <v>2060836</v>
      </c>
      <c r="C72" s="68"/>
      <c r="D72" s="70">
        <v>1421654</v>
      </c>
      <c r="E72" s="70">
        <v>37398</v>
      </c>
      <c r="F72" s="70">
        <v>601785</v>
      </c>
    </row>
    <row r="73" spans="1:6" ht="12" customHeight="1">
      <c r="A73" s="77" t="s">
        <v>115</v>
      </c>
      <c r="B73" s="70">
        <v>549731</v>
      </c>
      <c r="C73" s="68"/>
      <c r="D73" s="70">
        <v>410440</v>
      </c>
      <c r="E73" s="70">
        <v>72361</v>
      </c>
      <c r="F73" s="70">
        <v>66930</v>
      </c>
    </row>
    <row r="74" spans="1:6" ht="12" customHeight="1">
      <c r="A74" s="78" t="s">
        <v>117</v>
      </c>
      <c r="B74" s="71">
        <v>277616638</v>
      </c>
      <c r="C74" s="71">
        <v>719152</v>
      </c>
      <c r="D74" s="71">
        <v>120196191</v>
      </c>
      <c r="E74" s="71">
        <v>33499898</v>
      </c>
      <c r="F74" s="71">
        <v>123201397</v>
      </c>
    </row>
    <row r="75" spans="1:6" ht="12" customHeight="1">
      <c r="A75" s="79" t="s">
        <v>118</v>
      </c>
      <c r="B75" s="73"/>
      <c r="C75" s="73"/>
      <c r="D75" s="73"/>
      <c r="E75" s="73"/>
      <c r="F75" s="68"/>
    </row>
    <row r="76" spans="1:6" ht="12" customHeight="1">
      <c r="A76" s="77" t="s">
        <v>119</v>
      </c>
      <c r="B76" s="70">
        <v>122249476</v>
      </c>
      <c r="C76" s="70">
        <v>486796</v>
      </c>
      <c r="D76" s="70">
        <v>44892120</v>
      </c>
      <c r="E76" s="70">
        <v>16087702</v>
      </c>
      <c r="F76" s="70">
        <v>60782859</v>
      </c>
    </row>
    <row r="77" spans="1:6" ht="12" customHeight="1">
      <c r="A77" s="77" t="s">
        <v>120</v>
      </c>
      <c r="B77" s="70">
        <v>-942971</v>
      </c>
      <c r="C77" s="70">
        <v>-26080</v>
      </c>
      <c r="D77" s="70">
        <v>-140443</v>
      </c>
      <c r="E77" s="70">
        <v>-19248</v>
      </c>
      <c r="F77" s="70">
        <v>-757201</v>
      </c>
    </row>
    <row r="78" spans="1:6" ht="12" customHeight="1">
      <c r="A78" s="77" t="s">
        <v>121</v>
      </c>
      <c r="B78" s="70">
        <v>40971668</v>
      </c>
      <c r="C78" s="70">
        <v>55164</v>
      </c>
      <c r="D78" s="70">
        <v>16834336</v>
      </c>
      <c r="E78" s="70">
        <v>4627364</v>
      </c>
      <c r="F78" s="70">
        <v>19454804</v>
      </c>
    </row>
    <row r="79" spans="1:6" ht="12" customHeight="1">
      <c r="A79" s="77" t="s">
        <v>122</v>
      </c>
      <c r="B79" s="70">
        <v>440422</v>
      </c>
      <c r="C79" s="70">
        <v>1108</v>
      </c>
      <c r="D79" s="70">
        <v>374354</v>
      </c>
      <c r="E79" s="70">
        <v>-40894</v>
      </c>
      <c r="F79" s="70">
        <v>105854</v>
      </c>
    </row>
    <row r="80" spans="1:6" ht="12" customHeight="1">
      <c r="A80" s="77" t="s">
        <v>123</v>
      </c>
      <c r="B80" s="70">
        <v>106244786</v>
      </c>
      <c r="C80" s="70">
        <v>183728</v>
      </c>
      <c r="D80" s="70">
        <v>50370674</v>
      </c>
      <c r="E80" s="70">
        <v>14622899</v>
      </c>
      <c r="F80" s="70">
        <v>41067484</v>
      </c>
    </row>
    <row r="81" spans="1:15" ht="12" customHeight="1">
      <c r="A81" s="77" t="s">
        <v>124</v>
      </c>
      <c r="B81" s="70">
        <v>710302</v>
      </c>
      <c r="C81" s="68"/>
      <c r="D81" s="70">
        <v>198871</v>
      </c>
      <c r="E81" s="70">
        <v>109605</v>
      </c>
      <c r="F81" s="70">
        <v>401827</v>
      </c>
    </row>
    <row r="82" spans="1:15" ht="12" customHeight="1">
      <c r="A82" s="77" t="s">
        <v>125</v>
      </c>
      <c r="B82" s="70">
        <v>2506939</v>
      </c>
      <c r="C82" s="70">
        <v>11388</v>
      </c>
      <c r="D82" s="70">
        <v>1321093</v>
      </c>
      <c r="E82" s="70">
        <v>294921</v>
      </c>
      <c r="F82" s="70">
        <v>879538</v>
      </c>
    </row>
    <row r="83" spans="1:15" ht="12" customHeight="1">
      <c r="A83" s="77" t="s">
        <v>126</v>
      </c>
      <c r="B83" s="70">
        <v>622516</v>
      </c>
      <c r="C83" s="68"/>
      <c r="D83" s="70">
        <v>460908</v>
      </c>
      <c r="E83" s="70">
        <v>12728</v>
      </c>
      <c r="F83" s="70">
        <v>148881</v>
      </c>
    </row>
    <row r="84" spans="1:15" ht="12" customHeight="1">
      <c r="A84" s="77" t="s">
        <v>127</v>
      </c>
      <c r="B84" s="70">
        <v>8171064</v>
      </c>
      <c r="C84" s="68"/>
      <c r="D84" s="70">
        <v>4720664</v>
      </c>
      <c r="E84" s="70">
        <v>487012</v>
      </c>
      <c r="F84" s="70">
        <v>2963388</v>
      </c>
    </row>
    <row r="85" spans="1:15" ht="12" customHeight="1">
      <c r="A85" s="77" t="s">
        <v>128</v>
      </c>
      <c r="B85" s="70">
        <v>1047429</v>
      </c>
      <c r="C85" s="68"/>
      <c r="D85" s="70">
        <v>826089</v>
      </c>
      <c r="E85" s="70">
        <v>3122</v>
      </c>
      <c r="F85" s="70">
        <v>218218</v>
      </c>
    </row>
    <row r="86" spans="1:15" ht="12" customHeight="1">
      <c r="A86" s="78" t="s">
        <v>117</v>
      </c>
      <c r="B86" s="71">
        <v>282021632</v>
      </c>
      <c r="C86" s="71">
        <v>712104</v>
      </c>
      <c r="D86" s="71">
        <v>119858666</v>
      </c>
      <c r="E86" s="71">
        <v>36185210</v>
      </c>
      <c r="F86" s="71">
        <v>125265652</v>
      </c>
    </row>
    <row r="87" spans="1:15" ht="12" customHeight="1">
      <c r="A87" s="80" t="s">
        <v>129</v>
      </c>
      <c r="B87" s="71">
        <v>-4404994</v>
      </c>
      <c r="C87" s="71">
        <v>7048</v>
      </c>
      <c r="D87" s="71">
        <v>337525</v>
      </c>
      <c r="E87" s="71">
        <v>-2685312</v>
      </c>
      <c r="F87" s="71">
        <v>-2064255</v>
      </c>
    </row>
    <row r="88" spans="1:15" ht="12" customHeight="1">
      <c r="A88" s="80" t="s">
        <v>23</v>
      </c>
      <c r="B88" s="71">
        <v>4813500</v>
      </c>
      <c r="C88" s="71">
        <v>7048</v>
      </c>
      <c r="D88" s="71">
        <v>5884278</v>
      </c>
      <c r="E88" s="71">
        <v>-2195178</v>
      </c>
      <c r="F88" s="71">
        <v>1117351</v>
      </c>
    </row>
    <row r="91" spans="1:15" ht="12" customHeight="1">
      <c r="A91" s="74"/>
      <c r="H91" s="74"/>
      <c r="O91" s="74"/>
    </row>
  </sheetData>
  <phoneticPr fontId="8" type="noConversion"/>
  <pageMargins left="0.78740157480314965" right="0.78740157480314965" top="0.98425196850393704" bottom="0.98425196850393704" header="0" footer="0"/>
  <pageSetup paperSize="9" scale="96" orientation="portrait" r:id="rId1"/>
  <headerFooter alignWithMargins="0"/>
  <rowBreaks count="1" manualBreakCount="1">
    <brk id="62"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91"/>
  <sheetViews>
    <sheetView tabSelected="1" workbookViewId="0">
      <selection activeCell="A8" sqref="A8"/>
    </sheetView>
  </sheetViews>
  <sheetFormatPr baseColWidth="10" defaultRowHeight="12" customHeight="1"/>
  <cols>
    <col min="1" max="1" width="28.140625" style="41" customWidth="1"/>
    <col min="2" max="6" width="10.7109375" style="41" customWidth="1"/>
    <col min="7" max="7" width="12.42578125" style="41" customWidth="1"/>
    <col min="8" max="8" width="28.140625" style="41" customWidth="1"/>
    <col min="9" max="9" width="10.7109375" style="41" customWidth="1"/>
    <col min="10" max="10" width="10.7109375" style="61" customWidth="1"/>
    <col min="11" max="13" width="10.7109375" style="41" customWidth="1"/>
    <col min="14" max="14" width="4.28515625" style="41" customWidth="1"/>
    <col min="15" max="15" width="28.140625" style="41" customWidth="1"/>
    <col min="16" max="20" width="10.7109375" style="41" customWidth="1"/>
    <col min="21" max="16384" width="11.42578125" style="41"/>
  </cols>
  <sheetData>
    <row r="8" spans="1:15" ht="12" customHeight="1">
      <c r="A8" s="65" t="s">
        <v>133</v>
      </c>
      <c r="H8" s="65"/>
      <c r="O8" s="65"/>
    </row>
    <row r="9" spans="1:15" ht="12" customHeight="1">
      <c r="A9" s="90" t="s">
        <v>72</v>
      </c>
    </row>
    <row r="10" spans="1:15" ht="12" customHeight="1">
      <c r="A10" s="66" t="s">
        <v>24</v>
      </c>
      <c r="B10" s="75" t="s">
        <v>34</v>
      </c>
      <c r="C10" s="75" t="s">
        <v>35</v>
      </c>
      <c r="D10" s="75" t="s">
        <v>18</v>
      </c>
      <c r="E10" s="75" t="s">
        <v>36</v>
      </c>
      <c r="F10" s="75" t="s">
        <v>37</v>
      </c>
    </row>
    <row r="11" spans="1:15" ht="12" customHeight="1">
      <c r="A11" s="76" t="s">
        <v>107</v>
      </c>
      <c r="B11" s="67"/>
      <c r="C11" s="67"/>
      <c r="D11" s="67"/>
      <c r="E11" s="67"/>
      <c r="F11" s="68"/>
    </row>
    <row r="12" spans="1:15" ht="12" customHeight="1">
      <c r="A12" s="77" t="s">
        <v>108</v>
      </c>
      <c r="B12" s="70">
        <v>987557034</v>
      </c>
      <c r="C12" s="70">
        <v>7928677</v>
      </c>
      <c r="D12" s="70">
        <v>354476930</v>
      </c>
      <c r="E12" s="70">
        <v>29696579</v>
      </c>
      <c r="F12" s="70">
        <v>595454848</v>
      </c>
    </row>
    <row r="13" spans="1:15" ht="12" customHeight="1">
      <c r="A13" s="77" t="s">
        <v>109</v>
      </c>
      <c r="B13" s="70">
        <v>3940891</v>
      </c>
      <c r="C13" s="70">
        <v>12631</v>
      </c>
      <c r="D13" s="70">
        <v>3073014</v>
      </c>
      <c r="E13" s="70">
        <v>85042</v>
      </c>
      <c r="F13" s="70">
        <v>770204</v>
      </c>
    </row>
    <row r="14" spans="1:15" ht="12" customHeight="1">
      <c r="A14" s="77" t="s">
        <v>110</v>
      </c>
      <c r="B14" s="70">
        <v>1891957</v>
      </c>
      <c r="C14" s="68"/>
      <c r="D14" s="70">
        <v>1820959</v>
      </c>
      <c r="E14" s="68">
        <v>41000</v>
      </c>
      <c r="F14" s="70">
        <v>29998</v>
      </c>
    </row>
    <row r="15" spans="1:15" ht="12" customHeight="1">
      <c r="A15" s="77" t="s">
        <v>111</v>
      </c>
      <c r="B15" s="70">
        <v>32694629</v>
      </c>
      <c r="C15" s="70">
        <v>1220776</v>
      </c>
      <c r="D15" s="70">
        <v>1724791</v>
      </c>
      <c r="E15" s="70">
        <v>37353</v>
      </c>
      <c r="F15" s="70">
        <v>29711708</v>
      </c>
    </row>
    <row r="16" spans="1:15" ht="12" customHeight="1">
      <c r="A16" s="77" t="s">
        <v>112</v>
      </c>
      <c r="B16" s="70">
        <v>106676552</v>
      </c>
      <c r="C16" s="70">
        <v>6247</v>
      </c>
      <c r="D16" s="70">
        <v>5954971</v>
      </c>
      <c r="E16" s="70">
        <v>193830</v>
      </c>
      <c r="F16" s="70">
        <v>100521504</v>
      </c>
    </row>
    <row r="17" spans="1:6" ht="12" customHeight="1">
      <c r="A17" s="77" t="s">
        <v>113</v>
      </c>
      <c r="B17" s="70">
        <v>16646269</v>
      </c>
      <c r="C17" s="70">
        <v>9076</v>
      </c>
      <c r="D17" s="70">
        <v>4365627</v>
      </c>
      <c r="E17" s="70">
        <v>8184</v>
      </c>
      <c r="F17" s="70">
        <v>12263382</v>
      </c>
    </row>
    <row r="18" spans="1:6" ht="12" customHeight="1">
      <c r="A18" s="77" t="s">
        <v>114</v>
      </c>
      <c r="B18" s="70">
        <v>7662176</v>
      </c>
      <c r="C18" s="70">
        <v>248228</v>
      </c>
      <c r="D18" s="70">
        <v>6005461</v>
      </c>
      <c r="E18" s="70">
        <v>87905</v>
      </c>
      <c r="F18" s="70">
        <v>1320582</v>
      </c>
    </row>
    <row r="19" spans="1:6" ht="12" customHeight="1">
      <c r="A19" s="77" t="s">
        <v>115</v>
      </c>
      <c r="B19" s="70">
        <v>12013429</v>
      </c>
      <c r="C19" s="68"/>
      <c r="D19" s="70">
        <v>4730487</v>
      </c>
      <c r="E19" s="70">
        <v>46902</v>
      </c>
      <c r="F19" s="70">
        <v>7236040</v>
      </c>
    </row>
    <row r="20" spans="1:6" ht="12" customHeight="1">
      <c r="A20" s="78" t="s">
        <v>117</v>
      </c>
      <c r="B20" s="71">
        <v>1169082937</v>
      </c>
      <c r="C20" s="71">
        <v>9425635</v>
      </c>
      <c r="D20" s="71">
        <v>382152240</v>
      </c>
      <c r="E20" s="71">
        <v>30196796</v>
      </c>
      <c r="F20" s="71">
        <v>747308266</v>
      </c>
    </row>
    <row r="21" spans="1:6" ht="12" customHeight="1">
      <c r="A21" s="79" t="s">
        <v>118</v>
      </c>
      <c r="B21" s="68"/>
      <c r="C21" s="72"/>
      <c r="D21" s="72"/>
      <c r="E21" s="72"/>
      <c r="F21" s="68"/>
    </row>
    <row r="22" spans="1:6" ht="12" customHeight="1">
      <c r="A22" s="77" t="s">
        <v>119</v>
      </c>
      <c r="B22" s="70">
        <v>606968044</v>
      </c>
      <c r="C22" s="70">
        <v>5170267</v>
      </c>
      <c r="D22" s="70">
        <v>191732882</v>
      </c>
      <c r="E22" s="70">
        <v>15716443</v>
      </c>
      <c r="F22" s="70">
        <v>394348452</v>
      </c>
    </row>
    <row r="23" spans="1:6" ht="12" customHeight="1">
      <c r="A23" s="77" t="s">
        <v>120</v>
      </c>
      <c r="B23" s="70">
        <v>2579592</v>
      </c>
      <c r="C23" s="70">
        <v>61761</v>
      </c>
      <c r="D23" s="70">
        <v>4067689</v>
      </c>
      <c r="E23" s="70">
        <v>-172120</v>
      </c>
      <c r="F23" s="70">
        <v>-1377737</v>
      </c>
    </row>
    <row r="24" spans="1:6" ht="12" customHeight="1">
      <c r="A24" s="77" t="s">
        <v>121</v>
      </c>
      <c r="B24" s="70">
        <v>119201817</v>
      </c>
      <c r="C24" s="70">
        <v>1525752</v>
      </c>
      <c r="D24" s="70">
        <v>54987866</v>
      </c>
      <c r="E24" s="70">
        <v>3107751</v>
      </c>
      <c r="F24" s="70">
        <v>59580448</v>
      </c>
    </row>
    <row r="25" spans="1:6" ht="12" customHeight="1">
      <c r="A25" s="77" t="s">
        <v>122</v>
      </c>
      <c r="B25" s="70">
        <v>-12323658</v>
      </c>
      <c r="C25" s="70">
        <v>14373</v>
      </c>
      <c r="D25" s="70">
        <v>-1290940</v>
      </c>
      <c r="E25" s="70">
        <v>607987</v>
      </c>
      <c r="F25" s="70">
        <v>-11655078</v>
      </c>
    </row>
    <row r="26" spans="1:6" ht="12" customHeight="1">
      <c r="A26" s="77" t="s">
        <v>123</v>
      </c>
      <c r="B26" s="68">
        <v>200273250</v>
      </c>
      <c r="C26" s="70">
        <v>1627553</v>
      </c>
      <c r="D26" s="70">
        <v>84516573</v>
      </c>
      <c r="E26" s="70">
        <v>9219170</v>
      </c>
      <c r="F26" s="70">
        <v>104909954</v>
      </c>
    </row>
    <row r="27" spans="1:6" ht="12" customHeight="1">
      <c r="A27" s="77" t="s">
        <v>124</v>
      </c>
      <c r="B27" s="70">
        <v>79946685</v>
      </c>
      <c r="C27" s="70">
        <v>86707</v>
      </c>
      <c r="D27" s="70">
        <v>3029712</v>
      </c>
      <c r="E27" s="70">
        <v>167618</v>
      </c>
      <c r="F27" s="70">
        <v>76662648</v>
      </c>
    </row>
    <row r="28" spans="1:6" ht="12" customHeight="1">
      <c r="A28" s="77" t="s">
        <v>125</v>
      </c>
      <c r="B28" s="70">
        <v>23582485</v>
      </c>
      <c r="C28" s="70">
        <v>96629</v>
      </c>
      <c r="D28" s="70">
        <v>8348799</v>
      </c>
      <c r="E28" s="70">
        <v>601464</v>
      </c>
      <c r="F28" s="70">
        <v>14535593</v>
      </c>
    </row>
    <row r="29" spans="1:6" ht="12" customHeight="1">
      <c r="A29" s="77" t="s">
        <v>126</v>
      </c>
      <c r="B29" s="70">
        <v>14109884</v>
      </c>
      <c r="C29" s="70">
        <v>15055</v>
      </c>
      <c r="D29" s="70">
        <v>1227645</v>
      </c>
      <c r="E29" s="70">
        <v>199522</v>
      </c>
      <c r="F29" s="70">
        <v>12667662</v>
      </c>
    </row>
    <row r="30" spans="1:6" ht="12" customHeight="1">
      <c r="A30" s="77" t="s">
        <v>127</v>
      </c>
      <c r="B30" s="70">
        <v>29600809</v>
      </c>
      <c r="C30" s="70">
        <v>651201</v>
      </c>
      <c r="D30" s="70">
        <v>14190731</v>
      </c>
      <c r="E30" s="70">
        <v>456160</v>
      </c>
      <c r="F30" s="70">
        <v>14302717</v>
      </c>
    </row>
    <row r="31" spans="1:6" ht="12" customHeight="1">
      <c r="A31" s="77" t="s">
        <v>128</v>
      </c>
      <c r="B31" s="70">
        <v>82527164</v>
      </c>
      <c r="C31" s="70"/>
      <c r="D31" s="70">
        <v>9728782</v>
      </c>
      <c r="E31" s="70">
        <v>1168288</v>
      </c>
      <c r="F31" s="70">
        <v>71630094</v>
      </c>
    </row>
    <row r="32" spans="1:6" ht="12" customHeight="1">
      <c r="A32" s="78" t="s">
        <v>117</v>
      </c>
      <c r="B32" s="71">
        <v>1146466072</v>
      </c>
      <c r="C32" s="71">
        <v>9249297</v>
      </c>
      <c r="D32" s="71">
        <v>370539739</v>
      </c>
      <c r="E32" s="71">
        <v>31072281</v>
      </c>
      <c r="F32" s="71">
        <v>735604753</v>
      </c>
    </row>
    <row r="33" spans="1:8" ht="12" customHeight="1">
      <c r="A33" s="80" t="s">
        <v>129</v>
      </c>
      <c r="B33" s="71">
        <v>22616865</v>
      </c>
      <c r="C33" s="71">
        <v>176338</v>
      </c>
      <c r="D33" s="71">
        <v>11612501</v>
      </c>
      <c r="E33" s="71">
        <v>-875486</v>
      </c>
      <c r="F33" s="71">
        <v>11703513</v>
      </c>
    </row>
    <row r="34" spans="1:8" ht="12" customHeight="1">
      <c r="A34" s="80" t="s">
        <v>23</v>
      </c>
      <c r="B34" s="71">
        <v>134744838</v>
      </c>
      <c r="C34" s="71">
        <v>827540</v>
      </c>
      <c r="D34" s="71">
        <v>35532014</v>
      </c>
      <c r="E34" s="71">
        <v>748962</v>
      </c>
      <c r="F34" s="71">
        <v>97636324</v>
      </c>
    </row>
    <row r="35" spans="1:8" ht="12" customHeight="1">
      <c r="A35" s="74"/>
      <c r="H35" s="74"/>
    </row>
    <row r="37" spans="1:8" ht="12" customHeight="1">
      <c r="A37" s="66" t="s">
        <v>19</v>
      </c>
      <c r="B37" s="75" t="s">
        <v>34</v>
      </c>
      <c r="C37" s="75" t="s">
        <v>35</v>
      </c>
      <c r="D37" s="75" t="s">
        <v>18</v>
      </c>
      <c r="E37" s="75" t="s">
        <v>36</v>
      </c>
      <c r="F37" s="75" t="s">
        <v>37</v>
      </c>
    </row>
    <row r="38" spans="1:8" ht="12" customHeight="1">
      <c r="A38" s="76" t="s">
        <v>107</v>
      </c>
      <c r="B38" s="67"/>
      <c r="C38" s="81"/>
      <c r="D38" s="67"/>
      <c r="E38" s="67"/>
      <c r="F38" s="68"/>
    </row>
    <row r="39" spans="1:8" ht="12" customHeight="1">
      <c r="A39" s="77" t="s">
        <v>108</v>
      </c>
      <c r="B39" s="70">
        <v>2820198746</v>
      </c>
      <c r="C39" s="70">
        <v>1427399</v>
      </c>
      <c r="D39" s="70">
        <v>1132325925</v>
      </c>
      <c r="E39" s="70">
        <v>117539224</v>
      </c>
      <c r="F39" s="70">
        <v>1568906198</v>
      </c>
    </row>
    <row r="40" spans="1:8" ht="12" customHeight="1">
      <c r="A40" s="77" t="s">
        <v>109</v>
      </c>
      <c r="B40" s="70">
        <v>-7441417</v>
      </c>
      <c r="C40" s="70"/>
      <c r="D40" s="70">
        <v>-9279932</v>
      </c>
      <c r="E40" s="70">
        <v>739259</v>
      </c>
      <c r="F40" s="70">
        <v>1099256</v>
      </c>
    </row>
    <row r="41" spans="1:8" ht="12" customHeight="1">
      <c r="A41" s="77" t="s">
        <v>110</v>
      </c>
      <c r="B41" s="70">
        <v>6289562</v>
      </c>
      <c r="C41" s="70"/>
      <c r="D41" s="70">
        <v>5200765</v>
      </c>
      <c r="E41" s="70">
        <v>180232</v>
      </c>
      <c r="F41" s="68">
        <v>908565</v>
      </c>
    </row>
    <row r="42" spans="1:8" ht="12" customHeight="1">
      <c r="A42" s="77" t="s">
        <v>111</v>
      </c>
      <c r="B42" s="70">
        <v>131343847</v>
      </c>
      <c r="C42" s="70">
        <v>225869</v>
      </c>
      <c r="D42" s="70">
        <v>8805578</v>
      </c>
      <c r="E42" s="70">
        <v>554848</v>
      </c>
      <c r="F42" s="70">
        <v>121757552</v>
      </c>
    </row>
    <row r="43" spans="1:8" ht="12" customHeight="1">
      <c r="A43" s="77" t="s">
        <v>112</v>
      </c>
      <c r="B43" s="70">
        <v>272941144</v>
      </c>
      <c r="C43" s="70">
        <v>105</v>
      </c>
      <c r="D43" s="70">
        <v>18265126</v>
      </c>
      <c r="E43" s="70">
        <v>1066874</v>
      </c>
      <c r="F43" s="70">
        <v>253609039</v>
      </c>
    </row>
    <row r="44" spans="1:8" ht="12" customHeight="1">
      <c r="A44" s="77" t="s">
        <v>113</v>
      </c>
      <c r="B44" s="70">
        <v>51850379</v>
      </c>
      <c r="C44" s="70">
        <v>2972</v>
      </c>
      <c r="D44" s="70">
        <v>13734796</v>
      </c>
      <c r="E44" s="70">
        <v>278948</v>
      </c>
      <c r="F44" s="70">
        <v>37833663</v>
      </c>
    </row>
    <row r="45" spans="1:8" ht="12" customHeight="1">
      <c r="A45" s="77" t="s">
        <v>114</v>
      </c>
      <c r="B45" s="70">
        <v>15101230</v>
      </c>
      <c r="C45" s="70"/>
      <c r="D45" s="70">
        <v>10355791</v>
      </c>
      <c r="E45" s="70">
        <v>464280</v>
      </c>
      <c r="F45" s="70">
        <v>4281160</v>
      </c>
    </row>
    <row r="46" spans="1:8" ht="12" customHeight="1">
      <c r="A46" s="77" t="s">
        <v>115</v>
      </c>
      <c r="B46" s="70">
        <v>34351813</v>
      </c>
      <c r="C46" s="70"/>
      <c r="D46" s="70">
        <v>11271763</v>
      </c>
      <c r="E46" s="68">
        <v>71916</v>
      </c>
      <c r="F46" s="70">
        <v>23008134</v>
      </c>
    </row>
    <row r="47" spans="1:8" ht="12" customHeight="1">
      <c r="A47" s="78" t="s">
        <v>117</v>
      </c>
      <c r="B47" s="71">
        <v>3324635304</v>
      </c>
      <c r="C47" s="71">
        <v>1656345</v>
      </c>
      <c r="D47" s="71">
        <v>1190679812</v>
      </c>
      <c r="E47" s="71">
        <v>120895580</v>
      </c>
      <c r="F47" s="71">
        <v>2011403567</v>
      </c>
    </row>
    <row r="48" spans="1:8" ht="12" customHeight="1">
      <c r="A48" s="79" t="s">
        <v>118</v>
      </c>
      <c r="B48" s="68"/>
      <c r="C48" s="71"/>
      <c r="D48" s="72"/>
      <c r="E48" s="72"/>
      <c r="F48" s="68"/>
    </row>
    <row r="49" spans="1:15" ht="12" customHeight="1">
      <c r="A49" s="77" t="s">
        <v>119</v>
      </c>
      <c r="B49" s="70">
        <v>1719640760</v>
      </c>
      <c r="C49" s="70">
        <v>785444</v>
      </c>
      <c r="D49" s="70">
        <v>661691389</v>
      </c>
      <c r="E49" s="70">
        <v>76488200</v>
      </c>
      <c r="F49" s="70">
        <v>980675727</v>
      </c>
    </row>
    <row r="50" spans="1:15" ht="12" customHeight="1">
      <c r="A50" s="77" t="s">
        <v>120</v>
      </c>
      <c r="B50" s="70">
        <v>8358328</v>
      </c>
      <c r="C50" s="70">
        <v>3780</v>
      </c>
      <c r="D50" s="70">
        <v>4453666</v>
      </c>
      <c r="E50" s="70">
        <v>99803</v>
      </c>
      <c r="F50" s="70">
        <v>3801079</v>
      </c>
    </row>
    <row r="51" spans="1:15" ht="12" customHeight="1">
      <c r="A51" s="77" t="s">
        <v>121</v>
      </c>
      <c r="B51" s="70">
        <v>374993392</v>
      </c>
      <c r="C51" s="70">
        <v>286087</v>
      </c>
      <c r="D51" s="70">
        <v>162697530</v>
      </c>
      <c r="E51" s="70">
        <v>13656194</v>
      </c>
      <c r="F51" s="70">
        <v>198353580</v>
      </c>
    </row>
    <row r="52" spans="1:15" ht="12" customHeight="1">
      <c r="A52" s="77" t="s">
        <v>122</v>
      </c>
      <c r="B52" s="70">
        <v>-23878678</v>
      </c>
      <c r="C52" s="70">
        <v>2196</v>
      </c>
      <c r="D52" s="70">
        <v>1482679</v>
      </c>
      <c r="E52" s="70">
        <v>111095</v>
      </c>
      <c r="F52" s="70">
        <v>-25474648</v>
      </c>
    </row>
    <row r="53" spans="1:15" ht="12" customHeight="1">
      <c r="A53" s="77" t="s">
        <v>123</v>
      </c>
      <c r="B53" s="70">
        <v>716164556</v>
      </c>
      <c r="C53" s="70">
        <v>749759</v>
      </c>
      <c r="D53" s="70">
        <v>266537753</v>
      </c>
      <c r="E53" s="70">
        <v>30765257</v>
      </c>
      <c r="F53" s="70">
        <v>418111787</v>
      </c>
    </row>
    <row r="54" spans="1:15" ht="12" customHeight="1">
      <c r="A54" s="77" t="s">
        <v>124</v>
      </c>
      <c r="B54" s="70">
        <v>177995385</v>
      </c>
      <c r="C54" s="70">
        <v>27288</v>
      </c>
      <c r="D54" s="70">
        <v>3795090</v>
      </c>
      <c r="E54" s="70">
        <v>132998</v>
      </c>
      <c r="F54" s="70">
        <v>174040009</v>
      </c>
    </row>
    <row r="55" spans="1:15" ht="12" customHeight="1">
      <c r="A55" s="77" t="s">
        <v>125</v>
      </c>
      <c r="B55" s="70">
        <v>55193384</v>
      </c>
      <c r="C55" s="70">
        <v>43042</v>
      </c>
      <c r="D55" s="70">
        <v>20905667</v>
      </c>
      <c r="E55" s="70">
        <v>1039035</v>
      </c>
      <c r="F55" s="70">
        <v>33205640</v>
      </c>
    </row>
    <row r="56" spans="1:15" ht="12" customHeight="1">
      <c r="A56" s="77" t="s">
        <v>126</v>
      </c>
      <c r="B56" s="70">
        <v>30402956</v>
      </c>
      <c r="C56" s="70"/>
      <c r="D56" s="70">
        <v>1244107</v>
      </c>
      <c r="E56" s="70">
        <v>191000</v>
      </c>
      <c r="F56" s="70">
        <v>28967849</v>
      </c>
    </row>
    <row r="57" spans="1:15" ht="12" customHeight="1">
      <c r="A57" s="77" t="s">
        <v>127</v>
      </c>
      <c r="B57" s="70">
        <v>74332359</v>
      </c>
      <c r="C57" s="70">
        <v>22677</v>
      </c>
      <c r="D57" s="70">
        <v>34636341</v>
      </c>
      <c r="E57" s="70">
        <v>1073303</v>
      </c>
      <c r="F57" s="70">
        <v>38600039</v>
      </c>
    </row>
    <row r="58" spans="1:15" ht="12" customHeight="1">
      <c r="A58" s="77" t="s">
        <v>128</v>
      </c>
      <c r="B58" s="70">
        <v>222049696</v>
      </c>
      <c r="C58" s="70">
        <v>23807</v>
      </c>
      <c r="D58" s="70">
        <v>24672815</v>
      </c>
      <c r="E58" s="70">
        <v>1752866</v>
      </c>
      <c r="F58" s="70">
        <v>195600208</v>
      </c>
    </row>
    <row r="59" spans="1:15" ht="12" customHeight="1">
      <c r="A59" s="78" t="s">
        <v>117</v>
      </c>
      <c r="B59" s="71">
        <v>3355252138</v>
      </c>
      <c r="C59" s="71">
        <v>1944079</v>
      </c>
      <c r="D59" s="71">
        <v>1182117038</v>
      </c>
      <c r="E59" s="71">
        <v>125309751</v>
      </c>
      <c r="F59" s="71">
        <v>2045881270</v>
      </c>
    </row>
    <row r="60" spans="1:15" ht="12" customHeight="1">
      <c r="A60" s="80" t="s">
        <v>129</v>
      </c>
      <c r="B60" s="71">
        <v>-30616834</v>
      </c>
      <c r="C60" s="71">
        <v>-287735</v>
      </c>
      <c r="D60" s="71">
        <v>8562774</v>
      </c>
      <c r="E60" s="71">
        <v>-4414171</v>
      </c>
      <c r="F60" s="71">
        <v>-34477703</v>
      </c>
    </row>
    <row r="61" spans="1:15" ht="12" customHeight="1">
      <c r="A61" s="80" t="s">
        <v>23</v>
      </c>
      <c r="B61" s="71">
        <v>265765221</v>
      </c>
      <c r="C61" s="71">
        <v>-241251</v>
      </c>
      <c r="D61" s="71">
        <v>67871929</v>
      </c>
      <c r="E61" s="71">
        <v>-1588002</v>
      </c>
      <c r="F61" s="71">
        <v>199722544</v>
      </c>
    </row>
    <row r="64" spans="1:15" ht="12" customHeight="1">
      <c r="A64" s="66" t="s">
        <v>20</v>
      </c>
      <c r="B64" s="75" t="s">
        <v>34</v>
      </c>
      <c r="C64" s="75" t="s">
        <v>35</v>
      </c>
      <c r="D64" s="75" t="s">
        <v>18</v>
      </c>
      <c r="E64" s="75" t="s">
        <v>36</v>
      </c>
      <c r="F64" s="75" t="s">
        <v>37</v>
      </c>
      <c r="H64" s="74"/>
      <c r="O64" s="74"/>
    </row>
    <row r="65" spans="1:6" ht="12" customHeight="1">
      <c r="A65" s="76" t="s">
        <v>107</v>
      </c>
      <c r="B65" s="69"/>
      <c r="C65" s="69"/>
      <c r="D65" s="69"/>
      <c r="E65" s="69"/>
      <c r="F65" s="68"/>
    </row>
    <row r="66" spans="1:6" ht="12" customHeight="1">
      <c r="A66" s="77" t="s">
        <v>108</v>
      </c>
      <c r="B66" s="70">
        <v>4475250566</v>
      </c>
      <c r="C66" s="70">
        <v>540850</v>
      </c>
      <c r="D66" s="70">
        <v>3037057109</v>
      </c>
      <c r="E66" s="70">
        <v>50365294</v>
      </c>
      <c r="F66" s="70">
        <v>1387287312</v>
      </c>
    </row>
    <row r="67" spans="1:6" ht="12" customHeight="1">
      <c r="A67" s="77" t="s">
        <v>109</v>
      </c>
      <c r="B67" s="70">
        <v>30111102</v>
      </c>
      <c r="C67" s="68"/>
      <c r="D67" s="70">
        <v>28834977</v>
      </c>
      <c r="E67" s="70">
        <v>-286797</v>
      </c>
      <c r="F67" s="70">
        <v>1562922</v>
      </c>
    </row>
    <row r="68" spans="1:6" ht="12" customHeight="1">
      <c r="A68" s="77" t="s">
        <v>110</v>
      </c>
      <c r="B68" s="70">
        <v>16262362</v>
      </c>
      <c r="C68" s="68"/>
      <c r="D68" s="68">
        <v>14142200</v>
      </c>
      <c r="E68" s="70"/>
      <c r="F68" s="70">
        <v>2120163</v>
      </c>
    </row>
    <row r="69" spans="1:6" ht="12" customHeight="1">
      <c r="A69" s="77" t="s">
        <v>111</v>
      </c>
      <c r="B69" s="70">
        <v>172597935</v>
      </c>
      <c r="C69" s="70">
        <v>351825</v>
      </c>
      <c r="D69" s="70">
        <v>35321816</v>
      </c>
      <c r="E69" s="70">
        <v>196225</v>
      </c>
      <c r="F69" s="70">
        <v>136728068</v>
      </c>
    </row>
    <row r="70" spans="1:6" ht="12" customHeight="1">
      <c r="A70" s="77" t="s">
        <v>112</v>
      </c>
      <c r="B70" s="70">
        <v>317981384</v>
      </c>
      <c r="C70" s="68"/>
      <c r="D70" s="70">
        <v>115909666</v>
      </c>
      <c r="E70" s="70">
        <v>146224</v>
      </c>
      <c r="F70" s="70">
        <v>201925494</v>
      </c>
    </row>
    <row r="71" spans="1:6" ht="12" customHeight="1">
      <c r="A71" s="77" t="s">
        <v>113</v>
      </c>
      <c r="B71" s="70">
        <v>109535563</v>
      </c>
      <c r="C71" s="68">
        <v>78</v>
      </c>
      <c r="D71" s="70">
        <v>64838512</v>
      </c>
      <c r="E71" s="70">
        <v>103545</v>
      </c>
      <c r="F71" s="70">
        <v>44593429</v>
      </c>
    </row>
    <row r="72" spans="1:6" ht="12" customHeight="1">
      <c r="A72" s="77" t="s">
        <v>114</v>
      </c>
      <c r="B72" s="70">
        <v>71770347</v>
      </c>
      <c r="C72" s="68"/>
      <c r="D72" s="70">
        <v>59154917</v>
      </c>
      <c r="E72" s="70">
        <v>58766</v>
      </c>
      <c r="F72" s="70">
        <v>12556663</v>
      </c>
    </row>
    <row r="73" spans="1:6" ht="12" customHeight="1">
      <c r="A73" s="77" t="s">
        <v>115</v>
      </c>
      <c r="B73" s="70">
        <v>79467856</v>
      </c>
      <c r="C73" s="68"/>
      <c r="D73" s="70">
        <v>39178399</v>
      </c>
      <c r="E73" s="70">
        <v>55888</v>
      </c>
      <c r="F73" s="70">
        <v>40233569</v>
      </c>
    </row>
    <row r="74" spans="1:6" ht="12" customHeight="1">
      <c r="A74" s="78" t="s">
        <v>117</v>
      </c>
      <c r="B74" s="71">
        <v>5272977115</v>
      </c>
      <c r="C74" s="71">
        <v>892753</v>
      </c>
      <c r="D74" s="71">
        <v>3394437596</v>
      </c>
      <c r="E74" s="71">
        <v>50639147</v>
      </c>
      <c r="F74" s="71">
        <v>1827007619</v>
      </c>
    </row>
    <row r="75" spans="1:6" ht="12" customHeight="1">
      <c r="A75" s="79" t="s">
        <v>118</v>
      </c>
      <c r="B75" s="73"/>
      <c r="C75" s="73"/>
      <c r="D75" s="73"/>
      <c r="E75" s="73"/>
      <c r="F75" s="68"/>
    </row>
    <row r="76" spans="1:6" ht="12" customHeight="1">
      <c r="A76" s="77" t="s">
        <v>119</v>
      </c>
      <c r="B76" s="70">
        <v>2498849271</v>
      </c>
      <c r="C76" s="70">
        <v>426001</v>
      </c>
      <c r="D76" s="70">
        <v>1754800987</v>
      </c>
      <c r="E76" s="70">
        <v>25946309</v>
      </c>
      <c r="F76" s="70">
        <v>717675973</v>
      </c>
    </row>
    <row r="77" spans="1:6" ht="12" customHeight="1">
      <c r="A77" s="77" t="s">
        <v>120</v>
      </c>
      <c r="B77" s="70">
        <v>18784406</v>
      </c>
      <c r="C77" s="70">
        <v>-6520</v>
      </c>
      <c r="D77" s="70">
        <v>14125520</v>
      </c>
      <c r="E77" s="70">
        <v>-468827</v>
      </c>
      <c r="F77" s="70">
        <v>5134233</v>
      </c>
    </row>
    <row r="78" spans="1:6" ht="12" customHeight="1">
      <c r="A78" s="77" t="s">
        <v>121</v>
      </c>
      <c r="B78" s="70">
        <v>671580070</v>
      </c>
      <c r="C78" s="70">
        <v>105325</v>
      </c>
      <c r="D78" s="70">
        <v>495698759</v>
      </c>
      <c r="E78" s="70">
        <v>6952750</v>
      </c>
      <c r="F78" s="70">
        <v>168823236</v>
      </c>
    </row>
    <row r="79" spans="1:6" ht="12" customHeight="1">
      <c r="A79" s="77" t="s">
        <v>122</v>
      </c>
      <c r="B79" s="70">
        <f>C79+D79+E79+F79</f>
        <v>-11862275.309999999</v>
      </c>
      <c r="C79" s="70">
        <v>277</v>
      </c>
      <c r="D79" s="70">
        <v>10156559</v>
      </c>
      <c r="E79" s="70">
        <v>76061</v>
      </c>
      <c r="F79" s="70">
        <v>-22095172.309999999</v>
      </c>
    </row>
    <row r="80" spans="1:6" ht="12" customHeight="1">
      <c r="A80" s="77" t="s">
        <v>123</v>
      </c>
      <c r="B80" s="70">
        <v>1130160539</v>
      </c>
      <c r="C80" s="70">
        <v>386271</v>
      </c>
      <c r="D80" s="70">
        <v>687971045</v>
      </c>
      <c r="E80" s="70">
        <v>17511207</v>
      </c>
      <c r="F80" s="70">
        <v>424292016</v>
      </c>
    </row>
    <row r="81" spans="1:15" ht="12" customHeight="1">
      <c r="A81" s="77" t="s">
        <v>124</v>
      </c>
      <c r="B81" s="70">
        <v>275211391</v>
      </c>
      <c r="C81" s="68"/>
      <c r="D81" s="70">
        <v>31947572</v>
      </c>
      <c r="E81" s="70">
        <v>204586</v>
      </c>
      <c r="F81" s="70">
        <v>243059234</v>
      </c>
    </row>
    <row r="82" spans="1:15" ht="12" customHeight="1">
      <c r="A82" s="77" t="s">
        <v>125</v>
      </c>
      <c r="B82" s="70">
        <v>113137368</v>
      </c>
      <c r="C82" s="70">
        <v>2871</v>
      </c>
      <c r="D82" s="70">
        <v>70156897</v>
      </c>
      <c r="E82" s="70">
        <v>250089</v>
      </c>
      <c r="F82" s="70">
        <v>42727511</v>
      </c>
    </row>
    <row r="83" spans="1:15" ht="12" customHeight="1">
      <c r="A83" s="77" t="s">
        <v>126</v>
      </c>
      <c r="B83" s="70">
        <f>C83+D83+E83+F83</f>
        <v>45333436.840000004</v>
      </c>
      <c r="C83" s="68"/>
      <c r="D83" s="70">
        <v>18375200</v>
      </c>
      <c r="E83" s="70">
        <v>62871</v>
      </c>
      <c r="F83" s="70">
        <v>26895365.84</v>
      </c>
    </row>
    <row r="84" spans="1:15" ht="12" customHeight="1">
      <c r="A84" s="77" t="s">
        <v>127</v>
      </c>
      <c r="B84" s="70">
        <v>176389838</v>
      </c>
      <c r="C84" s="68">
        <v>6147</v>
      </c>
      <c r="D84" s="70">
        <v>137481447</v>
      </c>
      <c r="E84" s="70">
        <v>679611</v>
      </c>
      <c r="F84" s="70">
        <v>38222634</v>
      </c>
    </row>
    <row r="85" spans="1:15" ht="12" customHeight="1">
      <c r="A85" s="77" t="s">
        <v>128</v>
      </c>
      <c r="B85" s="70">
        <f>C85+D85+E85+F85</f>
        <v>268073204.83000001</v>
      </c>
      <c r="C85" s="68">
        <v>8454</v>
      </c>
      <c r="D85" s="70">
        <v>80521877</v>
      </c>
      <c r="E85" s="70">
        <v>40873</v>
      </c>
      <c r="F85" s="70">
        <v>187502000.83000001</v>
      </c>
    </row>
    <row r="86" spans="1:15" ht="12" customHeight="1">
      <c r="A86" s="78" t="s">
        <v>117</v>
      </c>
      <c r="B86" s="71">
        <f>SUM(B76:B85)</f>
        <v>5185657249.3600006</v>
      </c>
      <c r="C86" s="71">
        <v>928826</v>
      </c>
      <c r="D86" s="71">
        <v>3301235864</v>
      </c>
      <c r="E86" s="71">
        <v>51255529</v>
      </c>
      <c r="F86" s="71">
        <f>SUM(F76:F85)</f>
        <v>1832237031.3599999</v>
      </c>
    </row>
    <row r="87" spans="1:15" ht="12" customHeight="1">
      <c r="A87" s="80" t="s">
        <v>129</v>
      </c>
      <c r="B87" s="71">
        <f>B74-B86</f>
        <v>87319865.63999939</v>
      </c>
      <c r="C87" s="71">
        <v>-36073</v>
      </c>
      <c r="D87" s="71">
        <v>93201732</v>
      </c>
      <c r="E87" s="71">
        <v>-616383</v>
      </c>
      <c r="F87" s="71">
        <f>F74-F86</f>
        <v>-5229412.3599998951</v>
      </c>
    </row>
    <row r="88" spans="1:15" ht="12" customHeight="1">
      <c r="A88" s="80" t="s">
        <v>23</v>
      </c>
      <c r="B88" s="71">
        <f>B87+B84+B85</f>
        <v>531782908.46999943</v>
      </c>
      <c r="C88" s="71">
        <v>-21472</v>
      </c>
      <c r="D88" s="71">
        <v>311205055</v>
      </c>
      <c r="E88" s="71">
        <v>104101</v>
      </c>
      <c r="F88" s="71">
        <f>F87+F84+F85</f>
        <v>220495222.47000012</v>
      </c>
    </row>
    <row r="89" spans="1:15" ht="12" customHeight="1">
      <c r="A89" s="74"/>
    </row>
    <row r="91" spans="1:15" ht="12" customHeight="1">
      <c r="A91" s="74"/>
      <c r="H91" s="74"/>
      <c r="O91" s="74"/>
    </row>
  </sheetData>
  <pageMargins left="0.70866141732283472" right="0.70866141732283472" top="0.74803149606299213" bottom="0.74803149606299213" header="0.31496062992125984" footer="0.31496062992125984"/>
  <pageSetup paperSize="9" scale="94" orientation="portrait" r:id="rId1"/>
  <rowBreaks count="1" manualBreakCount="1">
    <brk id="62" max="6" man="1"/>
  </rowBreaks>
  <colBreaks count="1" manualBreakCount="1">
    <brk id="7"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25"/>
  <sheetViews>
    <sheetView zoomScale="120" zoomScaleNormal="120" workbookViewId="0"/>
  </sheetViews>
  <sheetFormatPr baseColWidth="10" defaultRowHeight="12" customHeight="1"/>
  <cols>
    <col min="1" max="1" width="13.7109375" style="7" customWidth="1"/>
    <col min="2" max="2" width="13.7109375" style="10" customWidth="1"/>
    <col min="3" max="3" width="13.7109375" style="7" customWidth="1"/>
    <col min="4" max="4" width="9.42578125" style="7" bestFit="1" customWidth="1"/>
    <col min="5" max="5" width="7.85546875" style="7" bestFit="1" customWidth="1"/>
    <col min="6" max="6" width="4.5703125" style="7" customWidth="1"/>
    <col min="7" max="7" width="4.85546875" style="7" bestFit="1" customWidth="1"/>
    <col min="8" max="8" width="9.42578125" style="7" bestFit="1" customWidth="1"/>
    <col min="9" max="9" width="7.85546875" style="7" bestFit="1" customWidth="1"/>
    <col min="10" max="10" width="4.85546875" style="7" bestFit="1" customWidth="1"/>
    <col min="11" max="11" width="6.5703125" style="7" bestFit="1" customWidth="1"/>
    <col min="12" max="12" width="14.85546875" style="7" bestFit="1" customWidth="1"/>
    <col min="13" max="13" width="7.85546875" style="7" bestFit="1" customWidth="1"/>
    <col min="14" max="14" width="4.140625" style="7" bestFit="1" customWidth="1"/>
    <col min="15" max="15" width="4.85546875" style="7" bestFit="1" customWidth="1"/>
    <col min="16" max="16" width="9.42578125" style="7" bestFit="1" customWidth="1"/>
    <col min="17" max="17" width="7.85546875" style="7" bestFit="1" customWidth="1"/>
    <col min="18" max="18" width="11.140625" style="7" customWidth="1"/>
    <col min="19" max="19" width="9.7109375" style="7" bestFit="1" customWidth="1"/>
    <col min="20" max="20" width="11.140625" style="7" bestFit="1" customWidth="1"/>
    <col min="21" max="21" width="6.28515625" style="7" bestFit="1" customWidth="1"/>
    <col min="22" max="22" width="7.28515625" style="7" bestFit="1" customWidth="1"/>
    <col min="23" max="24" width="9.7109375" style="7" bestFit="1" customWidth="1"/>
    <col min="25" max="25" width="11.140625" style="7" bestFit="1" customWidth="1"/>
    <col min="26" max="27" width="9.7109375" style="7" bestFit="1" customWidth="1"/>
    <col min="28" max="28" width="11.140625" style="7" bestFit="1" customWidth="1"/>
    <col min="29" max="16384" width="11.42578125" style="7"/>
  </cols>
  <sheetData>
    <row r="6" spans="1:17" ht="12" customHeight="1">
      <c r="A6" s="38"/>
    </row>
    <row r="7" spans="1:17" ht="12" customHeight="1">
      <c r="A7" s="38"/>
    </row>
    <row r="8" spans="1:17" ht="12" customHeight="1">
      <c r="A8" s="3" t="s">
        <v>58</v>
      </c>
    </row>
    <row r="9" spans="1:17" ht="12" customHeight="1">
      <c r="A9" s="3"/>
    </row>
    <row r="10" spans="1:17" ht="12" customHeight="1">
      <c r="A10" s="5"/>
      <c r="B10" s="39" t="s">
        <v>30</v>
      </c>
      <c r="C10" s="39" t="s">
        <v>31</v>
      </c>
      <c r="D10" s="4"/>
      <c r="E10" s="4"/>
      <c r="F10" s="4"/>
      <c r="G10" s="4"/>
      <c r="H10" s="6"/>
      <c r="I10" s="4"/>
      <c r="J10" s="4"/>
      <c r="K10" s="4"/>
      <c r="L10" s="4"/>
      <c r="M10" s="4"/>
      <c r="N10" s="4"/>
      <c r="O10" s="4"/>
      <c r="P10" s="6"/>
      <c r="Q10" s="4"/>
    </row>
    <row r="11" spans="1:17" ht="12" customHeight="1">
      <c r="A11" s="12">
        <v>1994</v>
      </c>
      <c r="B11" s="4">
        <v>41867</v>
      </c>
      <c r="C11" s="4">
        <v>1918</v>
      </c>
    </row>
    <row r="12" spans="1:17" ht="12" customHeight="1">
      <c r="A12" s="13">
        <v>1996</v>
      </c>
      <c r="B12" s="4">
        <v>43575</v>
      </c>
      <c r="C12" s="4">
        <v>2117</v>
      </c>
    </row>
    <row r="13" spans="1:17" ht="12" customHeight="1">
      <c r="A13" s="13">
        <v>1998</v>
      </c>
      <c r="B13" s="4">
        <v>48387</v>
      </c>
      <c r="C13" s="4">
        <v>2222</v>
      </c>
    </row>
    <row r="14" spans="1:17" ht="12" customHeight="1">
      <c r="A14" s="13">
        <v>2000</v>
      </c>
      <c r="B14" s="4">
        <v>54259</v>
      </c>
      <c r="C14" s="4">
        <v>2803</v>
      </c>
    </row>
    <row r="15" spans="1:17" ht="12" customHeight="1">
      <c r="A15" s="13">
        <v>2002</v>
      </c>
      <c r="B15" s="4">
        <v>61022</v>
      </c>
      <c r="C15" s="4">
        <v>2976</v>
      </c>
    </row>
    <row r="16" spans="1:17" ht="12" customHeight="1">
      <c r="A16" s="13">
        <v>2004</v>
      </c>
      <c r="B16" s="4">
        <v>61140</v>
      </c>
      <c r="C16" s="4">
        <v>3032</v>
      </c>
    </row>
    <row r="17" spans="1:3" ht="12" customHeight="1">
      <c r="A17" s="13">
        <v>2006</v>
      </c>
      <c r="B17" s="4">
        <v>63480</v>
      </c>
      <c r="C17" s="4">
        <v>3096</v>
      </c>
    </row>
    <row r="18" spans="1:3" ht="12" customHeight="1">
      <c r="A18" s="13">
        <v>2008</v>
      </c>
      <c r="B18" s="4">
        <v>62615</v>
      </c>
      <c r="C18" s="4">
        <v>2986</v>
      </c>
    </row>
    <row r="19" spans="1:3" ht="12" customHeight="1">
      <c r="A19" s="13">
        <v>2010</v>
      </c>
      <c r="B19" s="4">
        <v>59915</v>
      </c>
      <c r="C19" s="4">
        <v>2997</v>
      </c>
    </row>
    <row r="20" spans="1:3" ht="12" customHeight="1">
      <c r="A20" s="13">
        <v>2012</v>
      </c>
      <c r="B20" s="4">
        <v>55809</v>
      </c>
      <c r="C20" s="4">
        <v>3078</v>
      </c>
    </row>
    <row r="21" spans="1:3" s="9" customFormat="1" ht="12" customHeight="1">
      <c r="A21" s="42" t="s">
        <v>12</v>
      </c>
      <c r="B21" s="8">
        <v>55851</v>
      </c>
      <c r="C21" s="86" t="s">
        <v>25</v>
      </c>
    </row>
    <row r="22" spans="1:3" s="41" customFormat="1" ht="12" customHeight="1">
      <c r="A22" s="40"/>
      <c r="B22" s="8"/>
    </row>
    <row r="23" spans="1:3" ht="12" customHeight="1">
      <c r="A23" s="11" t="s">
        <v>32</v>
      </c>
    </row>
    <row r="24" spans="1:3" ht="12" customHeight="1">
      <c r="A24" s="5" t="s">
        <v>33</v>
      </c>
    </row>
    <row r="25" spans="1:3" ht="12" customHeight="1">
      <c r="B25" s="8"/>
    </row>
  </sheetData>
  <phoneticPr fontId="8" type="noConversion"/>
  <pageMargins left="0.75" right="0.75" top="1" bottom="1"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25"/>
  <sheetViews>
    <sheetView zoomScale="120" zoomScaleNormal="120" workbookViewId="0"/>
  </sheetViews>
  <sheetFormatPr baseColWidth="10" defaultRowHeight="12" customHeight="1"/>
  <cols>
    <col min="1" max="1" width="13.7109375" style="7" customWidth="1"/>
    <col min="2" max="2" width="16.28515625" style="10" bestFit="1" customWidth="1"/>
    <col min="3" max="3" width="13.7109375" style="7" customWidth="1"/>
    <col min="4" max="4" width="9.42578125" style="7" bestFit="1" customWidth="1"/>
    <col min="5" max="5" width="7.85546875" style="7" bestFit="1" customWidth="1"/>
    <col min="6" max="6" width="4.5703125" style="7" customWidth="1"/>
    <col min="7" max="7" width="4.85546875" style="7" bestFit="1" customWidth="1"/>
    <col min="8" max="8" width="9.42578125" style="7" bestFit="1" customWidth="1"/>
    <col min="9" max="9" width="7.85546875" style="7" bestFit="1" customWidth="1"/>
    <col min="10" max="10" width="4.85546875" style="7" bestFit="1" customWidth="1"/>
    <col min="11" max="11" width="6.5703125" style="7" bestFit="1" customWidth="1"/>
    <col min="12" max="12" width="14.85546875" style="7" bestFit="1" customWidth="1"/>
    <col min="13" max="13" width="7.85546875" style="7" bestFit="1" customWidth="1"/>
    <col min="14" max="14" width="4.140625" style="7" bestFit="1" customWidth="1"/>
    <col min="15" max="15" width="4.85546875" style="7" bestFit="1" customWidth="1"/>
    <col min="16" max="16" width="9.42578125" style="7" bestFit="1" customWidth="1"/>
    <col min="17" max="17" width="7.85546875" style="7" bestFit="1" customWidth="1"/>
    <col min="18" max="18" width="11.140625" style="7" customWidth="1"/>
    <col min="19" max="19" width="9.7109375" style="7" bestFit="1" customWidth="1"/>
    <col min="20" max="20" width="11.140625" style="7" bestFit="1" customWidth="1"/>
    <col min="21" max="21" width="6.28515625" style="7" bestFit="1" customWidth="1"/>
    <col min="22" max="22" width="7.28515625" style="7" bestFit="1" customWidth="1"/>
    <col min="23" max="24" width="9.7109375" style="7" bestFit="1" customWidth="1"/>
    <col min="25" max="25" width="11.140625" style="7" bestFit="1" customWidth="1"/>
    <col min="26" max="27" width="9.7109375" style="7" bestFit="1" customWidth="1"/>
    <col min="28" max="28" width="11.140625" style="7" bestFit="1" customWidth="1"/>
    <col min="29" max="16384" width="11.42578125" style="7"/>
  </cols>
  <sheetData>
    <row r="6" spans="1:17" ht="12" customHeight="1">
      <c r="A6" s="38"/>
    </row>
    <row r="7" spans="1:17" ht="12" customHeight="1">
      <c r="A7" s="38"/>
    </row>
    <row r="8" spans="1:17" ht="12" customHeight="1">
      <c r="A8" s="3" t="s">
        <v>59</v>
      </c>
    </row>
    <row r="9" spans="1:17" ht="12" customHeight="1">
      <c r="A9" s="3"/>
    </row>
    <row r="10" spans="1:17" ht="12" customHeight="1">
      <c r="A10" s="5"/>
      <c r="B10" s="39" t="s">
        <v>39</v>
      </c>
      <c r="C10" s="43"/>
      <c r="D10" s="4"/>
      <c r="E10" s="4"/>
      <c r="F10" s="4"/>
      <c r="G10" s="4"/>
      <c r="H10" s="6"/>
      <c r="I10" s="4"/>
      <c r="J10" s="4"/>
      <c r="K10" s="4"/>
      <c r="L10" s="4"/>
      <c r="M10" s="4"/>
      <c r="N10" s="4"/>
      <c r="O10" s="4"/>
      <c r="P10" s="6"/>
      <c r="Q10" s="4"/>
    </row>
    <row r="11" spans="1:17" ht="12" customHeight="1">
      <c r="A11" s="12">
        <v>1994</v>
      </c>
      <c r="B11" s="82">
        <v>6</v>
      </c>
      <c r="C11" s="4"/>
    </row>
    <row r="12" spans="1:17" ht="12" customHeight="1">
      <c r="A12" s="13">
        <v>1996</v>
      </c>
      <c r="B12" s="82">
        <v>6</v>
      </c>
      <c r="C12" s="4"/>
    </row>
    <row r="13" spans="1:17" ht="12" customHeight="1">
      <c r="A13" s="13">
        <v>1998</v>
      </c>
      <c r="B13" s="82">
        <v>6.2</v>
      </c>
      <c r="C13" s="4"/>
    </row>
    <row r="14" spans="1:17" ht="12" customHeight="1">
      <c r="A14" s="13">
        <v>2000</v>
      </c>
      <c r="B14" s="82">
        <v>6.5</v>
      </c>
      <c r="C14" s="4"/>
    </row>
    <row r="15" spans="1:17" ht="12" customHeight="1">
      <c r="A15" s="13">
        <v>2002</v>
      </c>
      <c r="B15" s="82">
        <v>6.8</v>
      </c>
      <c r="C15" s="4"/>
    </row>
    <row r="16" spans="1:17" ht="12" customHeight="1">
      <c r="A16" s="13">
        <v>2004</v>
      </c>
      <c r="B16" s="82">
        <v>6.6</v>
      </c>
      <c r="C16" s="4"/>
    </row>
    <row r="17" spans="1:3" ht="12" customHeight="1">
      <c r="A17" s="13">
        <v>2006</v>
      </c>
      <c r="B17" s="82">
        <v>6.6</v>
      </c>
      <c r="C17" s="4"/>
    </row>
    <row r="18" spans="1:3" ht="12" customHeight="1">
      <c r="A18" s="13">
        <v>2008</v>
      </c>
      <c r="B18" s="82">
        <v>6.3</v>
      </c>
      <c r="C18" s="4"/>
    </row>
    <row r="19" spans="1:3" ht="12" customHeight="1">
      <c r="A19" s="13">
        <v>2010</v>
      </c>
      <c r="B19" s="82">
        <v>6.3</v>
      </c>
      <c r="C19" s="4"/>
    </row>
    <row r="20" spans="1:3" ht="12" customHeight="1">
      <c r="A20" s="45">
        <v>2012</v>
      </c>
      <c r="B20" s="82">
        <v>6.2</v>
      </c>
      <c r="C20" s="4"/>
    </row>
    <row r="21" spans="1:3" s="9" customFormat="1" ht="12" customHeight="1">
      <c r="A21" s="44"/>
      <c r="B21" s="8"/>
      <c r="C21" s="4"/>
    </row>
    <row r="22" spans="1:3" s="41" customFormat="1" ht="12" customHeight="1">
      <c r="A22" s="40" t="s">
        <v>64</v>
      </c>
      <c r="B22" s="8"/>
    </row>
    <row r="23" spans="1:3" ht="12" customHeight="1">
      <c r="A23" s="11" t="s">
        <v>40</v>
      </c>
    </row>
    <row r="24" spans="1:3" ht="12" customHeight="1">
      <c r="A24" s="5"/>
    </row>
    <row r="25" spans="1:3" ht="12" customHeight="1">
      <c r="B25" s="8"/>
    </row>
  </sheetData>
  <phoneticPr fontId="8" type="noConversion"/>
  <pageMargins left="0.75" right="0.75" top="1" bottom="1"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E38"/>
  <sheetViews>
    <sheetView topLeftCell="A4" zoomScale="120" zoomScaleNormal="120" workbookViewId="0">
      <selection activeCell="A8" sqref="A8:H8"/>
    </sheetView>
  </sheetViews>
  <sheetFormatPr baseColWidth="10" defaultRowHeight="12.75"/>
  <cols>
    <col min="1" max="1" width="21" style="26" customWidth="1"/>
    <col min="2" max="5" width="13.7109375" style="27" customWidth="1"/>
    <col min="6" max="16384" width="11.42578125" style="2"/>
  </cols>
  <sheetData>
    <row r="8" spans="1:5" ht="15">
      <c r="A8" s="3" t="s">
        <v>60</v>
      </c>
    </row>
    <row r="10" spans="1:5">
      <c r="A10" s="5"/>
      <c r="B10" s="46" t="s">
        <v>43</v>
      </c>
      <c r="C10" s="46" t="s">
        <v>44</v>
      </c>
      <c r="D10" s="46" t="s">
        <v>45</v>
      </c>
      <c r="E10" s="46" t="s">
        <v>46</v>
      </c>
    </row>
    <row r="11" spans="1:5">
      <c r="A11" s="29" t="s">
        <v>47</v>
      </c>
      <c r="B11" s="4"/>
      <c r="C11" s="4"/>
      <c r="D11" s="4"/>
      <c r="E11" s="4"/>
    </row>
    <row r="12" spans="1:5">
      <c r="A12" s="13">
        <v>2006</v>
      </c>
      <c r="B12" s="4">
        <v>34746</v>
      </c>
      <c r="C12" s="4">
        <v>15405</v>
      </c>
      <c r="D12" s="4">
        <v>4999</v>
      </c>
      <c r="E12" s="4">
        <v>10406</v>
      </c>
    </row>
    <row r="13" spans="1:5">
      <c r="A13" s="13">
        <v>2008</v>
      </c>
      <c r="B13" s="4">
        <v>34710</v>
      </c>
      <c r="C13" s="4">
        <v>15649</v>
      </c>
      <c r="D13" s="4">
        <v>6534</v>
      </c>
      <c r="E13" s="4">
        <v>9115</v>
      </c>
    </row>
    <row r="14" spans="1:5">
      <c r="A14" s="13">
        <v>2010</v>
      </c>
      <c r="B14" s="4">
        <v>33895</v>
      </c>
      <c r="C14" s="4">
        <v>14197</v>
      </c>
      <c r="D14" s="4">
        <v>8256</v>
      </c>
      <c r="E14" s="4">
        <v>5941</v>
      </c>
    </row>
    <row r="15" spans="1:5">
      <c r="A15" s="45">
        <v>2012</v>
      </c>
      <c r="B15" s="4">
        <v>34241</v>
      </c>
      <c r="C15" s="4">
        <v>13703</v>
      </c>
      <c r="D15" s="4">
        <v>6251</v>
      </c>
      <c r="E15" s="4">
        <v>7451</v>
      </c>
    </row>
    <row r="16" spans="1:5">
      <c r="A16" s="29" t="s">
        <v>48</v>
      </c>
      <c r="B16" s="4"/>
      <c r="C16" s="4"/>
      <c r="D16" s="4"/>
      <c r="E16" s="4"/>
    </row>
    <row r="17" spans="1:5">
      <c r="A17" s="13">
        <v>2006</v>
      </c>
      <c r="B17" s="4">
        <v>7160</v>
      </c>
      <c r="C17" s="4">
        <v>6168</v>
      </c>
      <c r="D17" s="4">
        <v>2885</v>
      </c>
      <c r="E17" s="4">
        <v>3283</v>
      </c>
    </row>
    <row r="18" spans="1:5">
      <c r="A18" s="13">
        <v>2008</v>
      </c>
      <c r="B18" s="4">
        <v>7159</v>
      </c>
      <c r="C18" s="4">
        <v>5098</v>
      </c>
      <c r="D18" s="4">
        <v>3364</v>
      </c>
      <c r="E18" s="4">
        <v>1734</v>
      </c>
    </row>
    <row r="19" spans="1:5">
      <c r="A19" s="13">
        <v>2010</v>
      </c>
      <c r="B19" s="4">
        <v>5471</v>
      </c>
      <c r="C19" s="4">
        <v>6353</v>
      </c>
      <c r="D19" s="4">
        <v>3985</v>
      </c>
      <c r="E19" s="4">
        <v>2368</v>
      </c>
    </row>
    <row r="20" spans="1:5">
      <c r="A20" s="45">
        <v>2012</v>
      </c>
      <c r="B20" s="4">
        <v>5001</v>
      </c>
      <c r="C20" s="4">
        <v>2865</v>
      </c>
      <c r="D20" s="4">
        <v>1767</v>
      </c>
      <c r="E20" s="4">
        <v>1098</v>
      </c>
    </row>
    <row r="21" spans="1:5">
      <c r="A21" s="88" t="s">
        <v>41</v>
      </c>
      <c r="B21" s="4"/>
      <c r="C21" s="4"/>
      <c r="D21" s="4"/>
      <c r="E21" s="4"/>
    </row>
    <row r="22" spans="1:5">
      <c r="A22" s="13" t="s">
        <v>26</v>
      </c>
      <c r="B22" s="4">
        <v>4142</v>
      </c>
      <c r="C22" s="4">
        <v>4088</v>
      </c>
      <c r="D22" s="4">
        <v>1966</v>
      </c>
      <c r="E22" s="4">
        <v>2122</v>
      </c>
    </row>
    <row r="23" spans="1:5">
      <c r="A23" s="13" t="s">
        <v>27</v>
      </c>
      <c r="B23" s="4">
        <v>4441</v>
      </c>
      <c r="C23" s="4">
        <v>3010</v>
      </c>
      <c r="D23" s="4">
        <v>2288</v>
      </c>
      <c r="E23" s="4">
        <v>722</v>
      </c>
    </row>
    <row r="24" spans="1:5">
      <c r="A24" s="13" t="s">
        <v>28</v>
      </c>
      <c r="B24" s="4">
        <v>2592</v>
      </c>
      <c r="C24" s="4">
        <v>4828</v>
      </c>
      <c r="D24" s="4">
        <v>3060</v>
      </c>
      <c r="E24" s="4">
        <v>1768</v>
      </c>
    </row>
    <row r="25" spans="1:5">
      <c r="A25" s="45" t="s">
        <v>29</v>
      </c>
      <c r="B25" s="4">
        <v>2387</v>
      </c>
      <c r="C25" s="4">
        <v>1638</v>
      </c>
      <c r="D25" s="4">
        <v>1096</v>
      </c>
      <c r="E25" s="4">
        <v>542</v>
      </c>
    </row>
    <row r="26" spans="1:5">
      <c r="A26" s="88" t="s">
        <v>42</v>
      </c>
      <c r="B26" s="4"/>
      <c r="C26" s="4"/>
      <c r="D26" s="4"/>
      <c r="E26" s="4"/>
    </row>
    <row r="27" spans="1:5">
      <c r="A27" s="13" t="s">
        <v>26</v>
      </c>
      <c r="B27" s="4">
        <v>3018</v>
      </c>
      <c r="C27" s="4">
        <v>2080</v>
      </c>
      <c r="D27" s="4">
        <v>919</v>
      </c>
      <c r="E27" s="4">
        <v>1161</v>
      </c>
    </row>
    <row r="28" spans="1:5">
      <c r="A28" s="13" t="s">
        <v>27</v>
      </c>
      <c r="B28" s="4">
        <v>2718</v>
      </c>
      <c r="C28" s="4">
        <v>2088</v>
      </c>
      <c r="D28" s="4">
        <v>1076</v>
      </c>
      <c r="E28" s="4">
        <v>1012</v>
      </c>
    </row>
    <row r="29" spans="1:5">
      <c r="A29" s="13" t="s">
        <v>28</v>
      </c>
      <c r="B29" s="4">
        <v>2879</v>
      </c>
      <c r="C29" s="4">
        <v>1525</v>
      </c>
      <c r="D29" s="4">
        <v>925</v>
      </c>
      <c r="E29" s="4">
        <v>600</v>
      </c>
    </row>
    <row r="30" spans="1:5">
      <c r="A30" s="45" t="s">
        <v>29</v>
      </c>
      <c r="B30" s="4">
        <v>2614</v>
      </c>
      <c r="C30" s="4">
        <v>1227</v>
      </c>
      <c r="D30" s="4">
        <v>671</v>
      </c>
      <c r="E30" s="4">
        <v>556</v>
      </c>
    </row>
    <row r="31" spans="1:5">
      <c r="A31" s="87" t="s">
        <v>34</v>
      </c>
      <c r="B31" s="4"/>
      <c r="C31" s="4"/>
      <c r="D31" s="4"/>
      <c r="E31" s="4"/>
    </row>
    <row r="32" spans="1:5">
      <c r="A32" s="13">
        <v>2006</v>
      </c>
      <c r="B32" s="4">
        <v>41906</v>
      </c>
      <c r="C32" s="4">
        <v>21573</v>
      </c>
      <c r="D32" s="4">
        <v>7884</v>
      </c>
      <c r="E32" s="4">
        <v>13689</v>
      </c>
    </row>
    <row r="33" spans="1:5">
      <c r="A33" s="13">
        <v>2008</v>
      </c>
      <c r="B33" s="4">
        <v>41869</v>
      </c>
      <c r="C33" s="4">
        <v>20747</v>
      </c>
      <c r="D33" s="4">
        <v>9898</v>
      </c>
      <c r="E33" s="4">
        <v>10849</v>
      </c>
    </row>
    <row r="34" spans="1:5">
      <c r="A34" s="13">
        <v>2010</v>
      </c>
      <c r="B34" s="4">
        <v>39366</v>
      </c>
      <c r="C34" s="4">
        <v>20550</v>
      </c>
      <c r="D34" s="4">
        <v>12241</v>
      </c>
      <c r="E34" s="4">
        <v>8309</v>
      </c>
    </row>
    <row r="35" spans="1:5">
      <c r="A35" s="45">
        <v>2012</v>
      </c>
      <c r="B35" s="4">
        <v>39242</v>
      </c>
      <c r="C35" s="4">
        <v>16568</v>
      </c>
      <c r="D35" s="4">
        <v>8018</v>
      </c>
      <c r="E35" s="4">
        <v>8549</v>
      </c>
    </row>
    <row r="36" spans="1:5">
      <c r="A36" s="47"/>
      <c r="B36" s="48"/>
      <c r="C36" s="48"/>
      <c r="D36" s="48"/>
      <c r="E36" s="48"/>
    </row>
    <row r="37" spans="1:5">
      <c r="A37" s="11" t="s">
        <v>38</v>
      </c>
      <c r="B37" s="48"/>
      <c r="C37" s="48"/>
      <c r="D37" s="48"/>
      <c r="E37" s="48"/>
    </row>
    <row r="38" spans="1:5">
      <c r="A38" s="47"/>
      <c r="B38" s="48"/>
      <c r="C38" s="48"/>
      <c r="D38" s="48"/>
      <c r="E38" s="48"/>
    </row>
  </sheetData>
  <phoneticPr fontId="8" type="noConversion"/>
  <pageMargins left="0.78740157480314965" right="0.78740157480314965" top="0.98425196850393704" bottom="0.98425196850393704" header="0" footer="0"/>
  <pageSetup paperSize="9" orientation="landscape" r:id="rId1"/>
  <headerFooter alignWithMargins="0"/>
  <ignoredErrors>
    <ignoredError sqref="A22:A25 A27:A3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37"/>
  <sheetViews>
    <sheetView topLeftCell="A4" zoomScale="120" zoomScaleNormal="120" workbookViewId="0">
      <selection activeCell="B13" sqref="B13"/>
    </sheetView>
  </sheetViews>
  <sheetFormatPr baseColWidth="10" defaultRowHeight="12.75"/>
  <cols>
    <col min="1" max="1" width="13.7109375" style="2" customWidth="1"/>
    <col min="2" max="9" width="10.7109375" style="2" customWidth="1"/>
    <col min="10" max="16384" width="11.42578125" style="2"/>
  </cols>
  <sheetData>
    <row r="6" spans="1:9" ht="6.75" customHeight="1"/>
    <row r="8" spans="1:9" ht="15">
      <c r="A8" s="3" t="s">
        <v>57</v>
      </c>
      <c r="B8" s="37"/>
    </row>
    <row r="9" spans="1:9" ht="6.75" customHeight="1"/>
    <row r="10" spans="1:9">
      <c r="B10" s="95" t="s">
        <v>34</v>
      </c>
      <c r="C10" s="95"/>
      <c r="D10" s="95" t="s">
        <v>56</v>
      </c>
      <c r="E10" s="95"/>
      <c r="F10" s="95" t="s">
        <v>55</v>
      </c>
      <c r="G10" s="95"/>
      <c r="H10" s="95" t="s">
        <v>54</v>
      </c>
      <c r="I10" s="95"/>
    </row>
    <row r="11" spans="1:9">
      <c r="A11" s="33"/>
      <c r="B11" s="93" t="s">
        <v>17</v>
      </c>
      <c r="C11" s="93" t="s">
        <v>53</v>
      </c>
      <c r="D11" s="50" t="s">
        <v>17</v>
      </c>
      <c r="E11" s="93" t="s">
        <v>53</v>
      </c>
      <c r="F11" s="50" t="s">
        <v>17</v>
      </c>
      <c r="G11" s="93" t="s">
        <v>53</v>
      </c>
      <c r="H11" s="50" t="s">
        <v>17</v>
      </c>
      <c r="I11" s="93" t="s">
        <v>53</v>
      </c>
    </row>
    <row r="12" spans="1:9">
      <c r="A12" s="29" t="s">
        <v>51</v>
      </c>
      <c r="B12" s="49"/>
      <c r="C12" s="49"/>
      <c r="D12" s="49"/>
      <c r="E12" s="49"/>
      <c r="F12" s="49"/>
      <c r="G12" s="49"/>
      <c r="H12" s="49"/>
      <c r="I12" s="49"/>
    </row>
    <row r="13" spans="1:9">
      <c r="A13" s="13" t="s">
        <v>52</v>
      </c>
      <c r="B13" s="4">
        <v>117</v>
      </c>
      <c r="C13" s="82">
        <v>0.2</v>
      </c>
      <c r="D13" s="4">
        <v>101</v>
      </c>
      <c r="E13" s="82">
        <v>0.2</v>
      </c>
      <c r="F13" s="4">
        <v>0</v>
      </c>
      <c r="G13" s="82">
        <v>0</v>
      </c>
      <c r="H13" s="4">
        <v>16</v>
      </c>
      <c r="I13" s="82">
        <v>0.4</v>
      </c>
    </row>
    <row r="14" spans="1:9">
      <c r="A14" s="13" t="s">
        <v>18</v>
      </c>
      <c r="B14" s="4">
        <v>25727</v>
      </c>
      <c r="C14" s="82">
        <v>46.1</v>
      </c>
      <c r="D14" s="4">
        <v>20917</v>
      </c>
      <c r="E14" s="82">
        <v>43.6</v>
      </c>
      <c r="F14" s="4">
        <v>3033</v>
      </c>
      <c r="G14" s="82">
        <v>75.7</v>
      </c>
      <c r="H14" s="4">
        <v>1778</v>
      </c>
      <c r="I14" s="82">
        <v>46.5</v>
      </c>
    </row>
    <row r="15" spans="1:9">
      <c r="A15" s="13" t="s">
        <v>36</v>
      </c>
      <c r="B15" s="4">
        <v>2000</v>
      </c>
      <c r="C15" s="82">
        <v>3.6</v>
      </c>
      <c r="D15" s="4">
        <v>1317</v>
      </c>
      <c r="E15" s="82">
        <v>2.7</v>
      </c>
      <c r="F15" s="4">
        <v>204</v>
      </c>
      <c r="G15" s="82">
        <v>5.0999999999999996</v>
      </c>
      <c r="H15" s="4">
        <v>479</v>
      </c>
      <c r="I15" s="82">
        <v>12.5</v>
      </c>
    </row>
    <row r="16" spans="1:9">
      <c r="A16" s="13" t="s">
        <v>37</v>
      </c>
      <c r="B16" s="4">
        <v>27966</v>
      </c>
      <c r="C16" s="82">
        <v>50.1</v>
      </c>
      <c r="D16" s="4">
        <v>25647</v>
      </c>
      <c r="E16" s="82">
        <v>53.5</v>
      </c>
      <c r="F16" s="4">
        <v>770</v>
      </c>
      <c r="G16" s="82">
        <v>19.2</v>
      </c>
      <c r="H16" s="4">
        <v>1549</v>
      </c>
      <c r="I16" s="82">
        <v>40.5</v>
      </c>
    </row>
    <row r="17" spans="1:9">
      <c r="A17" s="51" t="s">
        <v>34</v>
      </c>
      <c r="B17" s="8">
        <v>55809</v>
      </c>
      <c r="C17" s="83">
        <v>100</v>
      </c>
      <c r="D17" s="8">
        <v>47981</v>
      </c>
      <c r="E17" s="83">
        <v>100</v>
      </c>
      <c r="F17" s="8">
        <v>4005</v>
      </c>
      <c r="G17" s="83">
        <v>100</v>
      </c>
      <c r="H17" s="8">
        <v>3823</v>
      </c>
      <c r="I17" s="83">
        <v>100</v>
      </c>
    </row>
    <row r="18" spans="1:9">
      <c r="A18" s="29" t="s">
        <v>24</v>
      </c>
      <c r="B18" s="8"/>
      <c r="C18" s="83"/>
      <c r="D18" s="8"/>
      <c r="E18" s="83"/>
      <c r="F18" s="8"/>
      <c r="G18" s="83"/>
      <c r="H18" s="8"/>
      <c r="I18" s="83"/>
    </row>
    <row r="19" spans="1:9">
      <c r="A19" s="13" t="s">
        <v>52</v>
      </c>
      <c r="B19" s="4">
        <v>57</v>
      </c>
      <c r="C19" s="82">
        <v>1</v>
      </c>
      <c r="D19" s="4">
        <v>57</v>
      </c>
      <c r="E19" s="82">
        <v>1.1000000000000001</v>
      </c>
      <c r="F19" s="4">
        <v>0</v>
      </c>
      <c r="G19" s="82">
        <v>0</v>
      </c>
      <c r="H19" s="4">
        <v>0</v>
      </c>
      <c r="I19" s="82">
        <v>0</v>
      </c>
    </row>
    <row r="20" spans="1:9">
      <c r="A20" s="13" t="s">
        <v>18</v>
      </c>
      <c r="B20" s="4">
        <v>2258</v>
      </c>
      <c r="C20" s="82">
        <v>38.6</v>
      </c>
      <c r="D20" s="4">
        <v>1707</v>
      </c>
      <c r="E20" s="82">
        <v>34.299999999999997</v>
      </c>
      <c r="F20" s="4">
        <v>382</v>
      </c>
      <c r="G20" s="82">
        <v>80.3</v>
      </c>
      <c r="H20" s="4">
        <v>169</v>
      </c>
      <c r="I20" s="82">
        <v>43.7</v>
      </c>
    </row>
    <row r="21" spans="1:9">
      <c r="A21" s="13" t="s">
        <v>36</v>
      </c>
      <c r="B21" s="4">
        <v>313</v>
      </c>
      <c r="C21" s="82">
        <v>5.4</v>
      </c>
      <c r="D21" s="4">
        <v>245</v>
      </c>
      <c r="E21" s="82">
        <v>4.9000000000000004</v>
      </c>
      <c r="F21" s="4">
        <v>24</v>
      </c>
      <c r="G21" s="82">
        <v>5</v>
      </c>
      <c r="H21" s="4">
        <v>44</v>
      </c>
      <c r="I21" s="82">
        <v>11.4</v>
      </c>
    </row>
    <row r="22" spans="1:9">
      <c r="A22" s="13" t="s">
        <v>37</v>
      </c>
      <c r="B22" s="4">
        <v>3218</v>
      </c>
      <c r="C22" s="82">
        <v>55</v>
      </c>
      <c r="D22" s="4">
        <v>2974</v>
      </c>
      <c r="E22" s="82">
        <v>59.7</v>
      </c>
      <c r="F22" s="4">
        <v>70</v>
      </c>
      <c r="G22" s="82">
        <v>14.7</v>
      </c>
      <c r="H22" s="4">
        <v>174</v>
      </c>
      <c r="I22" s="82">
        <v>45</v>
      </c>
    </row>
    <row r="23" spans="1:9">
      <c r="A23" s="51" t="s">
        <v>34</v>
      </c>
      <c r="B23" s="8">
        <v>5846</v>
      </c>
      <c r="C23" s="83">
        <v>100</v>
      </c>
      <c r="D23" s="8">
        <v>4983</v>
      </c>
      <c r="E23" s="83">
        <v>100</v>
      </c>
      <c r="F23" s="8">
        <v>476</v>
      </c>
      <c r="G23" s="83">
        <v>100</v>
      </c>
      <c r="H23" s="8">
        <v>387</v>
      </c>
      <c r="I23" s="83">
        <v>100</v>
      </c>
    </row>
    <row r="24" spans="1:9">
      <c r="A24" s="29" t="s">
        <v>19</v>
      </c>
      <c r="B24" s="4"/>
      <c r="C24" s="82"/>
      <c r="D24" s="4"/>
      <c r="E24" s="82"/>
      <c r="F24" s="4"/>
      <c r="G24" s="82"/>
      <c r="H24" s="4"/>
      <c r="I24" s="82"/>
    </row>
    <row r="25" spans="1:9">
      <c r="A25" s="13" t="s">
        <v>52</v>
      </c>
      <c r="B25" s="4">
        <v>44</v>
      </c>
      <c r="C25" s="82">
        <v>0.2</v>
      </c>
      <c r="D25" s="4">
        <v>32</v>
      </c>
      <c r="E25" s="82">
        <v>0.2</v>
      </c>
      <c r="F25" s="4">
        <v>0</v>
      </c>
      <c r="G25" s="82">
        <v>0</v>
      </c>
      <c r="H25" s="4">
        <v>12</v>
      </c>
      <c r="I25" s="82">
        <v>0.8</v>
      </c>
    </row>
    <row r="26" spans="1:9">
      <c r="A26" s="13" t="s">
        <v>18</v>
      </c>
      <c r="B26" s="4">
        <v>6941</v>
      </c>
      <c r="C26" s="82">
        <v>32.9</v>
      </c>
      <c r="D26" s="4">
        <v>5215</v>
      </c>
      <c r="E26" s="82">
        <v>29.5</v>
      </c>
      <c r="F26" s="4">
        <v>1401</v>
      </c>
      <c r="G26" s="82">
        <v>75.3</v>
      </c>
      <c r="H26" s="4">
        <v>324</v>
      </c>
      <c r="I26" s="82">
        <v>21.3</v>
      </c>
    </row>
    <row r="27" spans="1:9">
      <c r="A27" s="13" t="s">
        <v>36</v>
      </c>
      <c r="B27" s="4">
        <v>1001</v>
      </c>
      <c r="C27" s="82">
        <v>4.7</v>
      </c>
      <c r="D27" s="4">
        <v>636</v>
      </c>
      <c r="E27" s="82">
        <v>3.6</v>
      </c>
      <c r="F27" s="4">
        <v>99</v>
      </c>
      <c r="G27" s="82">
        <v>5.3</v>
      </c>
      <c r="H27" s="4">
        <v>266</v>
      </c>
      <c r="I27" s="82">
        <v>17.5</v>
      </c>
    </row>
    <row r="28" spans="1:9">
      <c r="A28" s="13" t="s">
        <v>37</v>
      </c>
      <c r="B28" s="4">
        <v>13102</v>
      </c>
      <c r="C28" s="82">
        <v>62.1</v>
      </c>
      <c r="D28" s="4">
        <v>11822</v>
      </c>
      <c r="E28" s="82">
        <v>66.8</v>
      </c>
      <c r="F28" s="4">
        <v>360</v>
      </c>
      <c r="G28" s="82">
        <v>19.399999999999999</v>
      </c>
      <c r="H28" s="4">
        <v>920</v>
      </c>
      <c r="I28" s="82">
        <v>60.4</v>
      </c>
    </row>
    <row r="29" spans="1:9">
      <c r="A29" s="51" t="s">
        <v>34</v>
      </c>
      <c r="B29" s="8">
        <v>21087</v>
      </c>
      <c r="C29" s="83">
        <v>100</v>
      </c>
      <c r="D29" s="8">
        <v>17704</v>
      </c>
      <c r="E29" s="83">
        <v>100</v>
      </c>
      <c r="F29" s="8">
        <v>1860</v>
      </c>
      <c r="G29" s="83">
        <v>100</v>
      </c>
      <c r="H29" s="8">
        <v>1523</v>
      </c>
      <c r="I29" s="83">
        <v>100</v>
      </c>
    </row>
    <row r="30" spans="1:9">
      <c r="A30" s="29" t="s">
        <v>20</v>
      </c>
      <c r="B30" s="4"/>
      <c r="C30" s="82"/>
      <c r="D30" s="4"/>
      <c r="E30" s="82"/>
      <c r="F30" s="4"/>
      <c r="G30" s="82"/>
      <c r="H30" s="4"/>
      <c r="I30" s="82"/>
    </row>
    <row r="31" spans="1:9">
      <c r="A31" s="13" t="s">
        <v>52</v>
      </c>
      <c r="B31" s="4">
        <v>16</v>
      </c>
      <c r="C31" s="82">
        <v>0.1</v>
      </c>
      <c r="D31" s="4">
        <v>12</v>
      </c>
      <c r="E31" s="82">
        <v>0</v>
      </c>
      <c r="F31" s="4">
        <v>0</v>
      </c>
      <c r="G31" s="82">
        <v>0</v>
      </c>
      <c r="H31" s="4">
        <v>4</v>
      </c>
      <c r="I31" s="82">
        <v>0.2</v>
      </c>
    </row>
    <row r="32" spans="1:9">
      <c r="A32" s="13" t="s">
        <v>18</v>
      </c>
      <c r="B32" s="4">
        <v>16528</v>
      </c>
      <c r="C32" s="82">
        <v>57.2</v>
      </c>
      <c r="D32" s="4">
        <v>13995</v>
      </c>
      <c r="E32" s="82">
        <v>55.3</v>
      </c>
      <c r="F32" s="4">
        <v>1249</v>
      </c>
      <c r="G32" s="82">
        <v>74.8</v>
      </c>
      <c r="H32" s="4">
        <v>1284</v>
      </c>
      <c r="I32" s="82">
        <v>67.2</v>
      </c>
    </row>
    <row r="33" spans="1:9">
      <c r="A33" s="13" t="s">
        <v>36</v>
      </c>
      <c r="B33" s="4">
        <v>686</v>
      </c>
      <c r="C33" s="82">
        <v>2.4</v>
      </c>
      <c r="D33" s="4">
        <v>436</v>
      </c>
      <c r="E33" s="82">
        <v>1.7</v>
      </c>
      <c r="F33" s="4">
        <v>81</v>
      </c>
      <c r="G33" s="82">
        <v>4.9000000000000004</v>
      </c>
      <c r="H33" s="4">
        <v>169</v>
      </c>
      <c r="I33" s="82">
        <v>8.8000000000000007</v>
      </c>
    </row>
    <row r="34" spans="1:9">
      <c r="A34" s="13" t="s">
        <v>37</v>
      </c>
      <c r="B34" s="4">
        <v>11646</v>
      </c>
      <c r="C34" s="82">
        <v>40.299999999999997</v>
      </c>
      <c r="D34" s="4">
        <v>10851</v>
      </c>
      <c r="E34" s="82">
        <v>42.9</v>
      </c>
      <c r="F34" s="4">
        <v>340</v>
      </c>
      <c r="G34" s="82">
        <v>20.399999999999999</v>
      </c>
      <c r="H34" s="4">
        <v>455</v>
      </c>
      <c r="I34" s="82">
        <v>23.8</v>
      </c>
    </row>
    <row r="35" spans="1:9">
      <c r="A35" s="51" t="s">
        <v>34</v>
      </c>
      <c r="B35" s="8">
        <v>28876</v>
      </c>
      <c r="C35" s="83">
        <v>100</v>
      </c>
      <c r="D35" s="8">
        <v>25294</v>
      </c>
      <c r="E35" s="83">
        <v>100</v>
      </c>
      <c r="F35" s="8">
        <v>1670</v>
      </c>
      <c r="G35" s="83">
        <v>100</v>
      </c>
      <c r="H35" s="8">
        <v>1912</v>
      </c>
      <c r="I35" s="83">
        <v>100</v>
      </c>
    </row>
    <row r="37" spans="1:9">
      <c r="A37" s="11" t="s">
        <v>38</v>
      </c>
    </row>
  </sheetData>
  <mergeCells count="4">
    <mergeCell ref="B10:C10"/>
    <mergeCell ref="D10:E10"/>
    <mergeCell ref="F10:G10"/>
    <mergeCell ref="H10:I10"/>
  </mergeCells>
  <phoneticPr fontId="8" type="noConversion"/>
  <pageMargins left="0.75" right="0.75" top="1" bottom="1"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21"/>
  <sheetViews>
    <sheetView zoomScale="120" zoomScaleNormal="120" workbookViewId="0">
      <selection activeCell="A8" sqref="A7:F8"/>
    </sheetView>
  </sheetViews>
  <sheetFormatPr baseColWidth="10" defaultRowHeight="12.75"/>
  <cols>
    <col min="1" max="2" width="13.7109375" style="2" customWidth="1"/>
    <col min="3" max="16384" width="11.42578125" style="2"/>
  </cols>
  <sheetData>
    <row r="8" spans="1:3" ht="15">
      <c r="A8" s="64" t="s">
        <v>61</v>
      </c>
    </row>
    <row r="10" spans="1:3" ht="18">
      <c r="A10" s="5"/>
      <c r="B10" s="53" t="s">
        <v>50</v>
      </c>
      <c r="C10" s="7"/>
    </row>
    <row r="11" spans="1:3">
      <c r="A11" s="12">
        <v>2006</v>
      </c>
      <c r="B11" s="52">
        <v>9523957</v>
      </c>
      <c r="C11" s="7"/>
    </row>
    <row r="12" spans="1:3">
      <c r="A12" s="13">
        <v>2007</v>
      </c>
      <c r="B12" s="52">
        <v>10314878</v>
      </c>
      <c r="C12" s="7"/>
    </row>
    <row r="13" spans="1:3">
      <c r="A13" s="13">
        <v>2008</v>
      </c>
      <c r="B13" s="52">
        <v>9757100</v>
      </c>
      <c r="C13" s="7"/>
    </row>
    <row r="14" spans="1:3">
      <c r="A14" s="13">
        <v>2009</v>
      </c>
      <c r="B14" s="52">
        <v>9205115</v>
      </c>
      <c r="C14" s="7"/>
    </row>
    <row r="15" spans="1:3">
      <c r="A15" s="13">
        <v>2010</v>
      </c>
      <c r="B15" s="52">
        <v>8563275</v>
      </c>
      <c r="C15" s="7"/>
    </row>
    <row r="16" spans="1:3">
      <c r="A16" s="13">
        <v>2011</v>
      </c>
      <c r="B16" s="52">
        <v>9109612</v>
      </c>
      <c r="C16" s="7"/>
    </row>
    <row r="17" spans="1:3">
      <c r="A17" s="13">
        <v>2012</v>
      </c>
      <c r="B17" s="52">
        <v>8283006</v>
      </c>
      <c r="C17" s="7"/>
    </row>
    <row r="18" spans="1:3">
      <c r="A18" s="51" t="s">
        <v>12</v>
      </c>
      <c r="B18" s="8">
        <v>8304498</v>
      </c>
      <c r="C18" s="7"/>
    </row>
    <row r="19" spans="1:3">
      <c r="A19" s="44"/>
      <c r="B19" s="8"/>
    </row>
    <row r="20" spans="1:3">
      <c r="A20" s="11" t="s">
        <v>32</v>
      </c>
      <c r="B20" s="1"/>
    </row>
    <row r="21" spans="1:3">
      <c r="A21" s="5" t="s">
        <v>49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24"/>
  <sheetViews>
    <sheetView zoomScale="120" zoomScaleNormal="120" workbookViewId="0">
      <selection activeCell="B9" sqref="B9"/>
    </sheetView>
  </sheetViews>
  <sheetFormatPr baseColWidth="10" defaultRowHeight="12.75"/>
  <cols>
    <col min="1" max="1" width="13.7109375" style="30" customWidth="1"/>
    <col min="2" max="2" width="13.7109375" style="31" customWidth="1"/>
    <col min="3" max="3" width="5.140625" style="31" bestFit="1" customWidth="1"/>
    <col min="4" max="4" width="5.85546875" style="31" bestFit="1" customWidth="1"/>
    <col min="5" max="5" width="9.42578125" style="31" bestFit="1" customWidth="1"/>
    <col min="6" max="6" width="9.5703125" style="31" bestFit="1" customWidth="1"/>
    <col min="7" max="7" width="8.85546875" style="31" bestFit="1" customWidth="1"/>
    <col min="8" max="8" width="9.42578125" style="31" bestFit="1" customWidth="1"/>
    <col min="9" max="9" width="5.140625" style="31" bestFit="1" customWidth="1"/>
    <col min="10" max="10" width="5.85546875" style="31" bestFit="1" customWidth="1"/>
    <col min="11" max="11" width="9.42578125" style="31" bestFit="1" customWidth="1"/>
    <col min="12" max="12" width="7.42578125" style="2" customWidth="1"/>
    <col min="13" max="16384" width="11.42578125" style="2"/>
  </cols>
  <sheetData>
    <row r="8" spans="1:7" ht="15">
      <c r="A8" s="3" t="s">
        <v>65</v>
      </c>
      <c r="B8" s="2"/>
    </row>
    <row r="9" spans="1:7">
      <c r="A9" s="90" t="s">
        <v>142</v>
      </c>
      <c r="B9" s="2"/>
    </row>
    <row r="10" spans="1:7">
      <c r="A10" s="89"/>
      <c r="B10" s="2"/>
    </row>
    <row r="11" spans="1:7">
      <c r="A11" s="5"/>
      <c r="B11" s="39" t="s">
        <v>62</v>
      </c>
      <c r="E11" s="5"/>
      <c r="F11" s="39" t="s">
        <v>63</v>
      </c>
      <c r="G11" s="39" t="s">
        <v>13</v>
      </c>
    </row>
    <row r="12" spans="1:7">
      <c r="A12" s="12">
        <v>2002</v>
      </c>
      <c r="B12" s="91">
        <v>2340147</v>
      </c>
      <c r="E12" s="12">
        <v>2002</v>
      </c>
      <c r="F12" s="54">
        <v>334217</v>
      </c>
      <c r="G12" s="54">
        <v>768799</v>
      </c>
    </row>
    <row r="13" spans="1:7">
      <c r="A13" s="13">
        <v>2004</v>
      </c>
      <c r="B13" s="91">
        <v>2451782</v>
      </c>
      <c r="E13" s="13">
        <v>2004</v>
      </c>
      <c r="F13" s="54">
        <v>368142</v>
      </c>
      <c r="G13" s="54">
        <v>821856</v>
      </c>
    </row>
    <row r="14" spans="1:7">
      <c r="A14" s="13">
        <v>2006</v>
      </c>
      <c r="B14" s="91">
        <v>2943644</v>
      </c>
      <c r="E14" s="13">
        <v>2006</v>
      </c>
      <c r="F14" s="54">
        <v>527196</v>
      </c>
      <c r="G14" s="54">
        <v>984091</v>
      </c>
    </row>
    <row r="15" spans="1:7">
      <c r="A15" s="13">
        <v>2008</v>
      </c>
      <c r="B15" s="91">
        <v>2927603</v>
      </c>
      <c r="E15" s="13" t="s">
        <v>14</v>
      </c>
      <c r="F15" s="54">
        <v>248232</v>
      </c>
      <c r="G15" s="54">
        <v>1040589</v>
      </c>
    </row>
    <row r="16" spans="1:7">
      <c r="A16" s="13">
        <v>2010</v>
      </c>
      <c r="B16" s="91">
        <v>2823557</v>
      </c>
      <c r="E16" s="13" t="s">
        <v>15</v>
      </c>
      <c r="F16" s="54">
        <v>99716</v>
      </c>
      <c r="G16" s="54">
        <v>954690</v>
      </c>
    </row>
    <row r="17" spans="1:9">
      <c r="A17" s="45">
        <v>2012</v>
      </c>
      <c r="B17" s="91">
        <v>2643375</v>
      </c>
      <c r="E17" s="45" t="s">
        <v>16</v>
      </c>
      <c r="F17" s="54">
        <v>79320</v>
      </c>
      <c r="G17" s="54">
        <v>932293</v>
      </c>
    </row>
    <row r="19" spans="1:9">
      <c r="A19" s="11" t="s">
        <v>64</v>
      </c>
    </row>
    <row r="20" spans="1:9" ht="36" customHeight="1">
      <c r="A20" s="96" t="s">
        <v>66</v>
      </c>
      <c r="B20" s="96"/>
      <c r="C20" s="96"/>
      <c r="D20" s="96"/>
      <c r="E20" s="96"/>
      <c r="F20" s="96"/>
      <c r="G20" s="96"/>
      <c r="H20" s="96"/>
      <c r="I20" s="96"/>
    </row>
    <row r="24" spans="1:9">
      <c r="C24" s="7"/>
    </row>
  </sheetData>
  <mergeCells count="1">
    <mergeCell ref="A20:I20"/>
  </mergeCells>
  <phoneticPr fontId="8" type="noConversion"/>
  <pageMargins left="0.75" right="0.75" top="1" bottom="1"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C22"/>
  <sheetViews>
    <sheetView zoomScale="120" zoomScaleNormal="120" workbookViewId="0">
      <selection activeCell="A8" sqref="A8"/>
    </sheetView>
  </sheetViews>
  <sheetFormatPr baseColWidth="10" defaultRowHeight="12.75"/>
  <cols>
    <col min="1" max="2" width="13.7109375" style="2" customWidth="1"/>
    <col min="3" max="16384" width="11.42578125" style="2"/>
  </cols>
  <sheetData>
    <row r="8" spans="1:2" ht="15">
      <c r="A8" s="3" t="s">
        <v>68</v>
      </c>
    </row>
    <row r="10" spans="1:2" ht="45">
      <c r="A10" s="5"/>
      <c r="B10" s="53" t="s">
        <v>67</v>
      </c>
    </row>
    <row r="11" spans="1:2">
      <c r="A11" s="12">
        <v>1994</v>
      </c>
      <c r="B11" s="92">
        <v>17</v>
      </c>
    </row>
    <row r="12" spans="1:2">
      <c r="A12" s="13">
        <v>1996</v>
      </c>
      <c r="B12" s="92">
        <v>20.3</v>
      </c>
    </row>
    <row r="13" spans="1:2">
      <c r="A13" s="13">
        <v>1998</v>
      </c>
      <c r="B13" s="92">
        <v>22.7</v>
      </c>
    </row>
    <row r="14" spans="1:2">
      <c r="A14" s="13">
        <v>2000</v>
      </c>
      <c r="B14" s="92">
        <v>22.400000000000002</v>
      </c>
    </row>
    <row r="15" spans="1:2">
      <c r="A15" s="13">
        <v>2002</v>
      </c>
      <c r="B15" s="92">
        <v>24.099999999999998</v>
      </c>
    </row>
    <row r="16" spans="1:2">
      <c r="A16" s="13">
        <v>2004</v>
      </c>
      <c r="B16" s="92">
        <v>21.099999999999998</v>
      </c>
    </row>
    <row r="17" spans="1:3">
      <c r="A17" s="13">
        <v>2006</v>
      </c>
      <c r="B17" s="92">
        <v>23.5</v>
      </c>
    </row>
    <row r="18" spans="1:3">
      <c r="A18" s="13">
        <v>2008</v>
      </c>
      <c r="B18" s="92">
        <v>24.9</v>
      </c>
      <c r="C18" s="28"/>
    </row>
    <row r="19" spans="1:3">
      <c r="A19" s="13">
        <v>2010</v>
      </c>
      <c r="B19" s="92">
        <v>26.3</v>
      </c>
    </row>
    <row r="20" spans="1:3">
      <c r="A20" s="45">
        <v>2012</v>
      </c>
      <c r="B20" s="92">
        <v>32.300000000000004</v>
      </c>
    </row>
    <row r="22" spans="1:3">
      <c r="A22" s="11" t="s">
        <v>64</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M16"/>
  <sheetViews>
    <sheetView zoomScale="120" zoomScaleNormal="120" workbookViewId="0">
      <selection activeCell="A8" sqref="A8"/>
    </sheetView>
  </sheetViews>
  <sheetFormatPr baseColWidth="10" defaultRowHeight="12.75"/>
  <cols>
    <col min="1" max="6" width="13.7109375" style="2" customWidth="1"/>
    <col min="7" max="16384" width="11.42578125" style="2"/>
  </cols>
  <sheetData>
    <row r="8" spans="1:13" ht="15">
      <c r="A8" s="3" t="s">
        <v>73</v>
      </c>
    </row>
    <row r="9" spans="1:13">
      <c r="A9" s="90" t="s">
        <v>72</v>
      </c>
      <c r="B9" s="1"/>
      <c r="D9" s="31"/>
      <c r="E9" s="31"/>
      <c r="F9" s="31"/>
      <c r="G9" s="31"/>
      <c r="H9" s="31"/>
      <c r="I9" s="31"/>
      <c r="J9" s="31"/>
      <c r="K9" s="31"/>
      <c r="L9" s="31"/>
      <c r="M9" s="31"/>
    </row>
    <row r="10" spans="1:13">
      <c r="H10" s="32"/>
    </row>
    <row r="11" spans="1:13">
      <c r="A11" s="55"/>
      <c r="B11" s="56" t="s">
        <v>21</v>
      </c>
      <c r="C11" s="39" t="s">
        <v>22</v>
      </c>
      <c r="D11" s="39" t="s">
        <v>69</v>
      </c>
      <c r="E11" s="39" t="s">
        <v>70</v>
      </c>
      <c r="F11" s="39" t="s">
        <v>71</v>
      </c>
    </row>
    <row r="12" spans="1:13">
      <c r="A12" s="13">
        <v>2006</v>
      </c>
      <c r="B12" s="57">
        <v>1675104241</v>
      </c>
      <c r="C12" s="57">
        <v>150042760</v>
      </c>
      <c r="D12" s="57">
        <v>114211653</v>
      </c>
      <c r="E12" s="57">
        <v>125408874</v>
      </c>
      <c r="F12" s="57">
        <v>174676645</v>
      </c>
    </row>
    <row r="13" spans="1:13">
      <c r="A13" s="13">
        <v>2008</v>
      </c>
      <c r="B13" s="57">
        <v>1959861909</v>
      </c>
      <c r="C13" s="57">
        <v>189287966</v>
      </c>
      <c r="D13" s="57">
        <v>24409658</v>
      </c>
      <c r="E13" s="57">
        <v>166542425</v>
      </c>
      <c r="F13" s="57">
        <v>85507342</v>
      </c>
    </row>
    <row r="14" spans="1:13">
      <c r="A14" s="13">
        <v>2010</v>
      </c>
      <c r="B14" s="57">
        <v>1397054639</v>
      </c>
      <c r="C14" s="57">
        <v>370036555</v>
      </c>
      <c r="D14" s="57">
        <v>148965042</v>
      </c>
      <c r="E14" s="57">
        <v>210994736</v>
      </c>
      <c r="F14" s="57">
        <v>123433888</v>
      </c>
    </row>
    <row r="15" spans="1:13">
      <c r="A15" s="45">
        <v>2012</v>
      </c>
      <c r="B15" s="57">
        <v>1588386617</v>
      </c>
      <c r="C15" s="57">
        <v>440345111</v>
      </c>
      <c r="D15" s="57">
        <v>193840989</v>
      </c>
      <c r="E15" s="57">
        <v>295090191</v>
      </c>
      <c r="F15" s="57">
        <v>155592307</v>
      </c>
    </row>
    <row r="16" spans="1:13">
      <c r="A16" s="11" t="s">
        <v>64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AURKIBIDEA</vt:lpstr>
      <vt:lpstr>T1</vt:lpstr>
      <vt:lpstr>T2</vt:lpstr>
      <vt:lpstr>T3</vt:lpstr>
      <vt:lpstr>T4</vt:lpstr>
      <vt:lpstr>T5</vt:lpstr>
      <vt:lpstr>T6</vt:lpstr>
      <vt:lpstr>T7</vt:lpstr>
      <vt:lpstr>T8</vt:lpstr>
      <vt:lpstr>T9</vt:lpstr>
      <vt:lpstr>T10</vt:lpstr>
      <vt:lpstr>T11</vt:lpstr>
      <vt:lpstr>T12</vt:lpstr>
      <vt:lpstr>ERANSKINA1</vt:lpstr>
      <vt:lpstr>ERANSKINA2</vt:lpstr>
      <vt:lpstr>ERANSKINA1!Área_de_impresión</vt:lpstr>
      <vt:lpstr>ERANSKINA2!Área_de_impresión</vt:lpstr>
      <vt:lpstr>AURKIBIDEA!OLE_LINK2</vt:lpstr>
    </vt:vector>
  </TitlesOfParts>
  <Company>EJIE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ej14371c</dc:creator>
  <cp:lastModifiedBy>Sanzo Gonzalez, Luis</cp:lastModifiedBy>
  <cp:lastPrinted>2014-07-10T12:35:14Z</cp:lastPrinted>
  <dcterms:created xsi:type="dcterms:W3CDTF">2009-05-07T10:32:22Z</dcterms:created>
  <dcterms:modified xsi:type="dcterms:W3CDTF">2014-07-11T06:11:06Z</dcterms:modified>
</cp:coreProperties>
</file>