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MIRANDS\ELKARLAN\105 - SCO010000 - Documentos\Ingurumena\090219-RCD\Inventario_RCD_2017-2018\Trabajo\"/>
    </mc:Choice>
  </mc:AlternateContent>
  <bookViews>
    <workbookView xWindow="4965" yWindow="0" windowWidth="10695" windowHeight="10170"/>
  </bookViews>
  <sheets>
    <sheet name="Índice" sheetId="6" r:id="rId1"/>
    <sheet name="1.1" sheetId="1" r:id="rId2"/>
    <sheet name="1.2" sheetId="5" r:id="rId3"/>
    <sheet name="1.3" sheetId="4" r:id="rId4"/>
    <sheet name="2.1" sheetId="3" r:id="rId5"/>
    <sheet name="2.2" sheetId="2" r:id="rId6"/>
    <sheet name="2.3" sheetId="7" r:id="rId7"/>
  </sheets>
  <externalReferences>
    <externalReference r:id="rId8"/>
  </externalReferences>
  <definedNames>
    <definedName name="_xlnm.Print_Area" localSheetId="0">Índice!$A$1:$A$14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7" l="1"/>
  <c r="J8" i="7"/>
  <c r="I8" i="7"/>
  <c r="H8" i="7"/>
  <c r="F8" i="7"/>
  <c r="E8" i="7"/>
  <c r="B8" i="7"/>
  <c r="K7" i="7"/>
  <c r="J7" i="7"/>
  <c r="I7" i="7"/>
  <c r="H7" i="7"/>
  <c r="F7" i="7"/>
  <c r="E7" i="7"/>
  <c r="B7" i="7"/>
  <c r="K6" i="7"/>
  <c r="J6" i="7"/>
  <c r="I6" i="7"/>
  <c r="H6" i="7"/>
  <c r="F6" i="7"/>
  <c r="E6" i="7"/>
  <c r="B6" i="7"/>
  <c r="C22" i="5" l="1"/>
  <c r="D22" i="1"/>
  <c r="C22" i="1"/>
  <c r="C7" i="1"/>
  <c r="C13" i="1" s="1"/>
  <c r="D7" i="1"/>
  <c r="D13" i="1" s="1"/>
  <c r="E7" i="1" l="1"/>
  <c r="F7" i="1" s="1"/>
  <c r="C19" i="1"/>
  <c r="D19" i="1"/>
  <c r="F19" i="1"/>
  <c r="F22" i="1"/>
  <c r="C23" i="1"/>
  <c r="D23" i="1"/>
  <c r="E19" i="1"/>
  <c r="E22" i="1"/>
  <c r="E13" i="1" l="1"/>
  <c r="E23" i="1" s="1"/>
  <c r="F13" i="1"/>
  <c r="F23" i="1" s="1"/>
</calcChain>
</file>

<file path=xl/sharedStrings.xml><?xml version="1.0" encoding="utf-8"?>
<sst xmlns="http://schemas.openxmlformats.org/spreadsheetml/2006/main" count="145" uniqueCount="87">
  <si>
    <t>Estadística de Residuos de Construcción y Demolición de la C.A. del País Vasco 2018.</t>
  </si>
  <si>
    <t>1.1.- Residuos de construcción y demolición generados por tipo de obra y actividad según Territorio Histórico. C. A. de Euskadi. 2018.</t>
  </si>
  <si>
    <t>1.2.- Residuos de construcción y demolición generados por categorías LER a 6 dígitos. C. A. Euskadi. 2018.</t>
  </si>
  <si>
    <t>1.3.- Residuos de construcción y demolición generados por tipo de obra y actividad. C. A.Euskadi. 2009-2018.</t>
  </si>
  <si>
    <t>2.1.- Gestión final de Residuos de Construcción y Demolición por tipo de gestión. C. A. Euskadi. 2018.</t>
  </si>
  <si>
    <t>2.2.- Gestión final de Residuos de Construcción y Demolición. C. A. Euskadi. 2009-2018.</t>
  </si>
  <si>
    <t xml:space="preserve">1.1.- Residuos de construcción y demolición generados por tipo de obra y actividad según </t>
  </si>
  <si>
    <t>Territorio Histórico. C. A. de Euskadi. 2018.</t>
  </si>
  <si>
    <r>
      <t xml:space="preserve">Unidades: </t>
    </r>
    <r>
      <rPr>
        <sz val="8"/>
        <color rgb="FF1F497D"/>
        <rFont val="Arial"/>
        <family val="2"/>
      </rPr>
      <t>toneladas</t>
    </r>
  </si>
  <si>
    <t>Actividad / Tipo de Obra</t>
  </si>
  <si>
    <t>Alava</t>
  </si>
  <si>
    <t>Bizkaia</t>
  </si>
  <si>
    <t>Gipuzkoa</t>
  </si>
  <si>
    <t>CAPV</t>
  </si>
  <si>
    <t>I. OBRAS SOMETIDAS A LICENCIA</t>
  </si>
  <si>
    <t xml:space="preserve">   Uso no residencial</t>
  </si>
  <si>
    <t>Agricultura, ganadería o pesca</t>
  </si>
  <si>
    <t>Industria</t>
  </si>
  <si>
    <t>Servicios</t>
  </si>
  <si>
    <t xml:space="preserve">   Uso residencial</t>
  </si>
  <si>
    <t xml:space="preserve">   Demolición total exclusivamente</t>
  </si>
  <si>
    <t>TOTAL OBRAS SOMETIDAS A LICENCIA</t>
  </si>
  <si>
    <t>II. OBRA CIVIL</t>
  </si>
  <si>
    <t>Transporte</t>
  </si>
  <si>
    <t>Urbanización</t>
  </si>
  <si>
    <t>Hidráulicas</t>
  </si>
  <si>
    <t>Medio Ambiente</t>
  </si>
  <si>
    <t>TOTAL OBRA CIVIL</t>
  </si>
  <si>
    <t>III. OBRA MENOR</t>
  </si>
  <si>
    <t>Obra menor</t>
  </si>
  <si>
    <t>TOTAL OBRA MENOR</t>
  </si>
  <si>
    <t>TOTAL DE RCD</t>
  </si>
  <si>
    <t>http://www.ingurumena.ejgv.euskadi.eus/r49-20698/es/</t>
  </si>
  <si>
    <t xml:space="preserve">1.2.- Residuos de construcción y demolición generados por  </t>
  </si>
  <si>
    <t>categorías LER a 6 dígitos. C. A. Euskadi. 2018.</t>
  </si>
  <si>
    <r>
      <t xml:space="preserve">Unidades: </t>
    </r>
    <r>
      <rPr>
        <sz val="8"/>
        <color rgb="FF1F497D"/>
        <rFont val="Arial"/>
        <family val="2"/>
      </rPr>
      <t>toneladas y %</t>
    </r>
  </si>
  <si>
    <t>LER</t>
  </si>
  <si>
    <t>Descripción</t>
  </si>
  <si>
    <t>Toneladas</t>
  </si>
  <si>
    <t>%</t>
  </si>
  <si>
    <t>Hormigón</t>
  </si>
  <si>
    <t>Ladrillos</t>
  </si>
  <si>
    <t>Cerámico</t>
  </si>
  <si>
    <t>Mezclas de hormigón y cerámicos</t>
  </si>
  <si>
    <t>Madera</t>
  </si>
  <si>
    <t>Vidrio</t>
  </si>
  <si>
    <t>Plástico</t>
  </si>
  <si>
    <t>Mezclas bituminosas</t>
  </si>
  <si>
    <t>Hierro y acero</t>
  </si>
  <si>
    <t>Metales mezclados</t>
  </si>
  <si>
    <t>Materiales de construcción a partir de yeso</t>
  </si>
  <si>
    <t>Mezclas</t>
  </si>
  <si>
    <t>Papel y cartón</t>
  </si>
  <si>
    <t>Mezclas de residuos municipales</t>
  </si>
  <si>
    <t>Varios</t>
  </si>
  <si>
    <t>Peligrosos</t>
  </si>
  <si>
    <t>Otros residuos</t>
  </si>
  <si>
    <t>TOTAL</t>
  </si>
  <si>
    <t xml:space="preserve">1.3.- Residuos de construcción y demolición generados por tipo de obra y actividad. </t>
  </si>
  <si>
    <t>C. A.Euskadi. 2009-2018.</t>
  </si>
  <si>
    <t>Obraso Sometidas a Licencia</t>
  </si>
  <si>
    <t>:</t>
  </si>
  <si>
    <t>Obra Civil</t>
  </si>
  <si>
    <r>
      <rPr>
        <b/>
        <sz val="7"/>
        <color theme="3"/>
        <rFont val="Arial"/>
        <family val="2"/>
      </rPr>
      <t>(:)</t>
    </r>
    <r>
      <rPr>
        <sz val="7"/>
        <color theme="3"/>
        <rFont val="Arial"/>
        <family val="2"/>
      </rPr>
      <t xml:space="preserve"> Dato no disponible</t>
    </r>
  </si>
  <si>
    <t xml:space="preserve">2.1.- Gestión final de Residuos de Construcción y Demolición por tipo de gestión. </t>
  </si>
  <si>
    <t>C. A. Euskadi. 2018.</t>
  </si>
  <si>
    <r>
      <t xml:space="preserve">Unidades: </t>
    </r>
    <r>
      <rPr>
        <sz val="8"/>
        <color rgb="FF1F497D"/>
        <rFont val="Arial"/>
        <family val="2"/>
      </rPr>
      <t>toneladas y %.</t>
    </r>
  </si>
  <si>
    <t>Gestión</t>
  </si>
  <si>
    <t>Cantidad (t)</t>
  </si>
  <si>
    <t>Reciclaje</t>
  </si>
  <si>
    <t>Planta fija</t>
  </si>
  <si>
    <t>Planta móvil</t>
  </si>
  <si>
    <t>Otros gestores</t>
  </si>
  <si>
    <t>Eliminación</t>
  </si>
  <si>
    <t>Vertedero</t>
  </si>
  <si>
    <t>Residuos peligrosos</t>
  </si>
  <si>
    <t>Gestión desconocida</t>
  </si>
  <si>
    <t>Total</t>
  </si>
  <si>
    <t xml:space="preserve">2.2.- Gestión final de Residuos de Construcción y Demolición. </t>
  </si>
  <si>
    <t>C. A. Euskadi. 2009-2018.</t>
  </si>
  <si>
    <t>Eliminación en vertedero</t>
  </si>
  <si>
    <t>2.3.- Representación gráfica del porcentaje de gestión final de Residuos de Construcción y Demolición.</t>
  </si>
  <si>
    <t>2.3.- Representación gráfica del porcentaje de gestión final de Residuos de Construcción y Demolición. C. A. Euskadi. 2009-2018.</t>
  </si>
  <si>
    <r>
      <rPr>
        <b/>
        <sz val="7"/>
        <color theme="3"/>
        <rFont val="Arial"/>
        <family val="2"/>
      </rPr>
      <t>Fuente:</t>
    </r>
    <r>
      <rPr>
        <sz val="7"/>
        <color theme="3"/>
        <rFont val="Arial"/>
        <family val="2"/>
      </rPr>
      <t xml:space="preserve"> Departamento de Desarrollo Económico, Sostenibilidad y Medio Ambiente.</t>
    </r>
  </si>
  <si>
    <t>l Catálogo Europeo de Residuos (CER) o (LER) elaborado por la Comisión Europea una pieza clave a la hora de definir y clasificar los residuos.</t>
  </si>
  <si>
    <t>http://www.ingurumena.ejgv.euskadi.eus/r49-4892/es/contenidos/inventario/inventario_rnp/es_residuos/indice.html</t>
  </si>
  <si>
    <r>
      <t xml:space="preserve">Fuente: </t>
    </r>
    <r>
      <rPr>
        <sz val="7"/>
        <color theme="3"/>
        <rFont val="Arial"/>
        <family val="2"/>
      </rPr>
      <t>Departamento de Desarrollo Económico, Sostenibilidad y Medio Ambiente. Estadística de Residuos deConstrucción y Demolición de la C.A. de Euskadi.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</si>
</sst>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3"/>
      <name val="Arial"/>
      <family val="2"/>
    </font>
    <font>
      <u/>
      <sz val="10"/>
      <color indexed="12"/>
      <name val="Arial"/>
      <family val="2"/>
    </font>
    <font>
      <b/>
      <sz val="9"/>
      <color theme="3"/>
      <name val="Arial"/>
      <family val="2"/>
    </font>
    <font>
      <b/>
      <sz val="9"/>
      <color indexed="19"/>
      <name val="Arial"/>
      <family val="2"/>
    </font>
    <font>
      <sz val="7"/>
      <color theme="3"/>
      <name val="Arial"/>
      <family val="2"/>
    </font>
    <font>
      <sz val="9"/>
      <color indexed="19"/>
      <name val="Arial"/>
      <family val="2"/>
    </font>
    <font>
      <sz val="10"/>
      <name val="Arial"/>
      <family val="2"/>
    </font>
    <font>
      <b/>
      <u/>
      <sz val="7"/>
      <color theme="3"/>
      <name val="Arial"/>
      <family val="2"/>
    </font>
    <font>
      <b/>
      <sz val="7"/>
      <color theme="3"/>
      <name val="Arial"/>
      <family val="2"/>
    </font>
    <font>
      <b/>
      <sz val="14"/>
      <color rgb="FF1F497D"/>
      <name val="Arial"/>
      <family val="2"/>
    </font>
    <font>
      <b/>
      <sz val="10"/>
      <color rgb="FF1F497D"/>
      <name val="Arial"/>
      <family val="2"/>
    </font>
    <font>
      <b/>
      <sz val="9"/>
      <color rgb="FF1F497D"/>
      <name val="Arial"/>
      <family val="2"/>
    </font>
    <font>
      <b/>
      <sz val="16"/>
      <color rgb="FF1F497D"/>
      <name val="Arial"/>
      <family val="2"/>
    </font>
    <font>
      <sz val="9"/>
      <color rgb="FF1F497D"/>
      <name val="Arial"/>
      <family val="2"/>
    </font>
    <font>
      <sz val="8"/>
      <color theme="1"/>
      <name val="Arial"/>
      <family val="2"/>
    </font>
    <font>
      <sz val="8"/>
      <color rgb="FF1F497D"/>
      <name val="Arial"/>
      <family val="2"/>
    </font>
    <font>
      <b/>
      <sz val="8"/>
      <color rgb="FF1F497D"/>
      <name val="Arial"/>
      <family val="2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7"/>
      <color indexed="3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/>
      <right/>
      <top style="double">
        <color indexed="20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dashed">
        <color indexed="46"/>
      </top>
      <bottom style="dashed">
        <color indexed="46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double">
        <color indexed="20"/>
      </top>
      <bottom style="double">
        <color indexed="20"/>
      </bottom>
      <diagonal/>
    </border>
    <border>
      <left style="thin">
        <color indexed="9"/>
      </left>
      <right/>
      <top style="double">
        <color indexed="20"/>
      </top>
      <bottom style="dashed">
        <color indexed="46"/>
      </bottom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double">
        <color indexed="20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indexed="50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indexed="9"/>
      </bottom>
      <diagonal/>
    </border>
    <border>
      <left style="thin">
        <color indexed="50"/>
      </left>
      <right/>
      <top/>
      <bottom style="thin">
        <color indexed="9"/>
      </bottom>
      <diagonal/>
    </border>
    <border>
      <left style="thin">
        <color indexed="50"/>
      </left>
      <right style="thin">
        <color indexed="50"/>
      </right>
      <top/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/>
      <diagonal/>
    </border>
    <border>
      <left style="thin">
        <color indexed="50"/>
      </left>
      <right style="thin">
        <color indexed="50"/>
      </right>
      <top/>
      <bottom/>
      <diagonal/>
    </border>
    <border>
      <left style="thin">
        <color indexed="50"/>
      </left>
      <right style="thin">
        <color indexed="50"/>
      </right>
      <top style="thin">
        <color indexed="9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rgb="FF99CC00"/>
      </top>
      <bottom style="thin">
        <color rgb="FF99CC00"/>
      </bottom>
      <diagonal/>
    </border>
    <border>
      <left style="thin">
        <color indexed="50"/>
      </left>
      <right/>
      <top/>
      <bottom/>
      <diagonal/>
    </border>
    <border>
      <left style="thin">
        <color indexed="50"/>
      </left>
      <right/>
      <top style="thin">
        <color rgb="FF99CC00"/>
      </top>
      <bottom style="thin">
        <color rgb="FF99CC00"/>
      </bottom>
      <diagonal/>
    </border>
    <border>
      <left style="thin">
        <color rgb="FF99CC00"/>
      </left>
      <right style="thin">
        <color rgb="FF99CC00"/>
      </right>
      <top style="thin">
        <color rgb="FF99CC00"/>
      </top>
      <bottom style="thin">
        <color rgb="FF99CC00"/>
      </bottom>
      <diagonal/>
    </border>
    <border>
      <left style="thin">
        <color indexed="50"/>
      </left>
      <right style="thin">
        <color indexed="50"/>
      </right>
      <top style="thin">
        <color indexed="9"/>
      </top>
      <bottom/>
      <diagonal/>
    </border>
    <border>
      <left style="thin">
        <color rgb="FF99CC00"/>
      </left>
      <right style="thin">
        <color rgb="FF99CC00"/>
      </right>
      <top style="thin">
        <color rgb="FF99CC00"/>
      </top>
      <bottom/>
      <diagonal/>
    </border>
    <border>
      <left style="thin">
        <color rgb="FF99CC00"/>
      </left>
      <right style="thin">
        <color rgb="FF99CC00"/>
      </right>
      <top/>
      <bottom style="thin">
        <color rgb="FF99CC00"/>
      </bottom>
      <diagonal/>
    </border>
    <border>
      <left style="thin">
        <color indexed="50"/>
      </left>
      <right style="thin">
        <color indexed="50"/>
      </right>
      <top/>
      <bottom style="thin">
        <color indexed="50"/>
      </bottom>
      <diagonal/>
    </border>
    <border>
      <left style="thin">
        <color rgb="FF99CC00"/>
      </left>
      <right style="thin">
        <color rgb="FF99CC00"/>
      </right>
      <top/>
      <bottom/>
      <diagonal/>
    </border>
    <border>
      <left/>
      <right style="thin">
        <color rgb="FF99CC00"/>
      </right>
      <top/>
      <bottom/>
      <diagonal/>
    </border>
    <border>
      <left/>
      <right style="thin">
        <color rgb="FF99CC00"/>
      </right>
      <top style="thin">
        <color rgb="FF99CC00"/>
      </top>
      <bottom style="thin">
        <color rgb="FF99CC00"/>
      </bottom>
      <diagonal/>
    </border>
    <border>
      <left/>
      <right style="thin">
        <color rgb="FF99CC00"/>
      </right>
      <top style="thin">
        <color rgb="FF99CC00"/>
      </top>
      <bottom/>
      <diagonal/>
    </border>
    <border>
      <left style="thin">
        <color rgb="FF99CC00"/>
      </left>
      <right/>
      <top style="thin">
        <color rgb="FF99CC00"/>
      </top>
      <bottom/>
      <diagonal/>
    </border>
    <border>
      <left style="thin">
        <color rgb="FF99CC00"/>
      </left>
      <right/>
      <top style="thin">
        <color rgb="FF99CC00"/>
      </top>
      <bottom style="thin">
        <color rgb="FF99CC00"/>
      </bottom>
      <diagonal/>
    </border>
    <border>
      <left style="thin">
        <color indexed="9"/>
      </left>
      <right style="thin">
        <color indexed="9"/>
      </right>
      <top style="double">
        <color rgb="FF7030A0"/>
      </top>
      <bottom/>
      <diagonal/>
    </border>
    <border>
      <left style="thin">
        <color indexed="9"/>
      </left>
      <right style="thin">
        <color indexed="9"/>
      </right>
      <top style="double">
        <color indexed="20"/>
      </top>
      <bottom/>
      <diagonal/>
    </border>
    <border>
      <left/>
      <right style="thin">
        <color indexed="9"/>
      </right>
      <top/>
      <bottom style="double">
        <color indexed="20"/>
      </bottom>
      <diagonal/>
    </border>
    <border>
      <left style="thin">
        <color indexed="9"/>
      </left>
      <right style="thin">
        <color indexed="9"/>
      </right>
      <top/>
      <bottom style="double">
        <color rgb="FF7030A0"/>
      </bottom>
      <diagonal/>
    </border>
    <border>
      <left style="thick">
        <color indexed="9"/>
      </left>
      <right/>
      <top style="double">
        <color indexed="20"/>
      </top>
      <bottom style="double">
        <color indexed="20"/>
      </bottom>
      <diagonal/>
    </border>
    <border>
      <left/>
      <right style="thin">
        <color indexed="9"/>
      </right>
      <top style="double">
        <color indexed="20"/>
      </top>
      <bottom style="double">
        <color indexed="20"/>
      </bottom>
      <diagonal/>
    </border>
    <border>
      <left/>
      <right/>
      <top style="double">
        <color indexed="20"/>
      </top>
      <bottom style="double">
        <color indexed="20"/>
      </bottom>
      <diagonal/>
    </border>
    <border>
      <left style="thin">
        <color indexed="9"/>
      </left>
      <right style="thin">
        <color indexed="9"/>
      </right>
      <top style="dashed">
        <color rgb="FFCC99FF"/>
      </top>
      <bottom style="double">
        <color indexed="20"/>
      </bottom>
      <diagonal/>
    </border>
    <border>
      <left style="thin">
        <color rgb="FF99CC00"/>
      </left>
      <right/>
      <top/>
      <bottom style="thin">
        <color rgb="FF99CC00"/>
      </bottom>
      <diagonal/>
    </border>
    <border>
      <left style="thin">
        <color rgb="FF99CC00"/>
      </left>
      <right/>
      <top/>
      <bottom/>
      <diagonal/>
    </border>
    <border>
      <left style="thin">
        <color indexed="9"/>
      </left>
      <right/>
      <top/>
      <bottom style="double">
        <color indexed="20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double">
        <color indexed="20"/>
      </top>
      <bottom style="dashed">
        <color rgb="FFCC99FF"/>
      </bottom>
      <diagonal/>
    </border>
    <border>
      <left style="thin">
        <color indexed="9"/>
      </left>
      <right style="thin">
        <color indexed="9"/>
      </right>
      <top style="dashed">
        <color rgb="FFCC99FF"/>
      </top>
      <bottom style="dashed">
        <color rgb="FFCC99FF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2" fillId="0" borderId="0"/>
  </cellStyleXfs>
  <cellXfs count="116">
    <xf numFmtId="0" fontId="0" fillId="0" borderId="0" xfId="0"/>
    <xf numFmtId="4" fontId="0" fillId="0" borderId="0" xfId="0" applyNumberFormat="1"/>
    <xf numFmtId="0" fontId="3" fillId="0" borderId="1" xfId="2" applyFont="1" applyBorder="1" applyAlignment="1">
      <alignment wrapText="1"/>
    </xf>
    <xf numFmtId="0" fontId="2" fillId="0" borderId="2" xfId="2" applyBorder="1"/>
    <xf numFmtId="0" fontId="6" fillId="0" borderId="2" xfId="2" applyFont="1" applyBorder="1"/>
    <xf numFmtId="0" fontId="8" fillId="0" borderId="2" xfId="2" applyFont="1" applyBorder="1"/>
    <xf numFmtId="0" fontId="10" fillId="0" borderId="8" xfId="2" applyFont="1" applyBorder="1" applyAlignment="1">
      <alignment horizontal="left"/>
    </xf>
    <xf numFmtId="0" fontId="7" fillId="0" borderId="5" xfId="2" applyFont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 indent="2"/>
    </xf>
    <xf numFmtId="0" fontId="14" fillId="0" borderId="6" xfId="3" applyFont="1" applyFill="1" applyBorder="1" applyAlignment="1" applyProtection="1">
      <alignment horizontal="left" vertical="center" indent="3"/>
    </xf>
    <xf numFmtId="0" fontId="14" fillId="0" borderId="7" xfId="3" applyFont="1" applyFill="1" applyBorder="1" applyAlignment="1" applyProtection="1">
      <alignment horizontal="left" vertical="center" indent="3"/>
    </xf>
    <xf numFmtId="0" fontId="14" fillId="2" borderId="4" xfId="2" applyFont="1" applyFill="1" applyBorder="1"/>
    <xf numFmtId="0" fontId="15" fillId="0" borderId="0" xfId="0" applyFont="1"/>
    <xf numFmtId="0" fontId="5" fillId="4" borderId="9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left" vertical="center"/>
    </xf>
    <xf numFmtId="3" fontId="18" fillId="0" borderId="14" xfId="4" applyNumberFormat="1" applyFont="1" applyBorder="1" applyAlignment="1">
      <alignment horizontal="right" vertical="center"/>
    </xf>
    <xf numFmtId="49" fontId="14" fillId="3" borderId="18" xfId="0" applyNumberFormat="1" applyFont="1" applyFill="1" applyBorder="1" applyAlignment="1">
      <alignment horizontal="left" vertical="center" wrapText="1"/>
    </xf>
    <xf numFmtId="3" fontId="19" fillId="3" borderId="16" xfId="4" applyNumberFormat="1" applyFont="1" applyFill="1" applyBorder="1" applyAlignment="1">
      <alignment horizontal="right" vertical="center"/>
    </xf>
    <xf numFmtId="0" fontId="20" fillId="0" borderId="0" xfId="0" applyFont="1"/>
    <xf numFmtId="0" fontId="13" fillId="4" borderId="19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/>
    </xf>
    <xf numFmtId="0" fontId="13" fillId="4" borderId="22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/>
    </xf>
    <xf numFmtId="3" fontId="13" fillId="4" borderId="22" xfId="0" applyNumberFormat="1" applyFont="1" applyFill="1" applyBorder="1" applyAlignment="1">
      <alignment horizontal="right" vertical="center"/>
    </xf>
    <xf numFmtId="10" fontId="18" fillId="0" borderId="13" xfId="0" applyNumberFormat="1" applyFont="1" applyBorder="1"/>
    <xf numFmtId="10" fontId="18" fillId="0" borderId="14" xfId="0" applyNumberFormat="1" applyFont="1" applyBorder="1"/>
    <xf numFmtId="10" fontId="18" fillId="3" borderId="14" xfId="0" applyNumberFormat="1" applyFont="1" applyFill="1" applyBorder="1"/>
    <xf numFmtId="10" fontId="18" fillId="0" borderId="23" xfId="0" applyNumberFormat="1" applyFont="1" applyBorder="1"/>
    <xf numFmtId="0" fontId="18" fillId="0" borderId="10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8" fillId="3" borderId="14" xfId="0" applyFont="1" applyFill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8" fillId="0" borderId="23" xfId="0" applyFont="1" applyBorder="1" applyAlignment="1">
      <alignment horizontal="left" vertical="center"/>
    </xf>
    <xf numFmtId="3" fontId="19" fillId="0" borderId="13" xfId="0" applyNumberFormat="1" applyFont="1" applyBorder="1"/>
    <xf numFmtId="3" fontId="19" fillId="0" borderId="14" xfId="0" applyNumberFormat="1" applyFont="1" applyBorder="1"/>
    <xf numFmtId="3" fontId="19" fillId="3" borderId="14" xfId="0" applyNumberFormat="1" applyFont="1" applyFill="1" applyBorder="1"/>
    <xf numFmtId="3" fontId="19" fillId="0" borderId="23" xfId="0" applyNumberFormat="1" applyFont="1" applyBorder="1"/>
    <xf numFmtId="0" fontId="19" fillId="0" borderId="10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3" borderId="14" xfId="0" applyFont="1" applyFill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3" fontId="19" fillId="3" borderId="19" xfId="0" applyNumberFormat="1" applyFont="1" applyFill="1" applyBorder="1"/>
    <xf numFmtId="10" fontId="19" fillId="3" borderId="19" xfId="0" applyNumberFormat="1" applyFont="1" applyFill="1" applyBorder="1"/>
    <xf numFmtId="3" fontId="18" fillId="0" borderId="24" xfId="0" applyNumberFormat="1" applyFont="1" applyBorder="1"/>
    <xf numFmtId="10" fontId="18" fillId="0" borderId="24" xfId="0" applyNumberFormat="1" applyFont="1" applyBorder="1"/>
    <xf numFmtId="3" fontId="19" fillId="3" borderId="24" xfId="0" applyNumberFormat="1" applyFont="1" applyFill="1" applyBorder="1"/>
    <xf numFmtId="10" fontId="19" fillId="3" borderId="24" xfId="0" applyNumberFormat="1" applyFont="1" applyFill="1" applyBorder="1"/>
    <xf numFmtId="3" fontId="14" fillId="4" borderId="19" xfId="0" applyNumberFormat="1" applyFont="1" applyFill="1" applyBorder="1"/>
    <xf numFmtId="0" fontId="13" fillId="4" borderId="19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left" vertical="center" wrapText="1"/>
    </xf>
    <xf numFmtId="164" fontId="18" fillId="3" borderId="21" xfId="0" applyNumberFormat="1" applyFont="1" applyFill="1" applyBorder="1" applyAlignment="1">
      <alignment horizontal="right"/>
    </xf>
    <xf numFmtId="164" fontId="18" fillId="2" borderId="24" xfId="1" applyNumberFormat="1" applyFont="1" applyFill="1" applyBorder="1" applyAlignment="1">
      <alignment horizontal="right"/>
    </xf>
    <xf numFmtId="164" fontId="18" fillId="3" borderId="24" xfId="0" applyNumberFormat="1" applyFont="1" applyFill="1" applyBorder="1" applyAlignment="1">
      <alignment horizontal="right"/>
    </xf>
    <xf numFmtId="164" fontId="19" fillId="3" borderId="22" xfId="0" applyNumberFormat="1" applyFont="1" applyFill="1" applyBorder="1" applyAlignment="1">
      <alignment horizontal="right"/>
    </xf>
    <xf numFmtId="164" fontId="18" fillId="2" borderId="24" xfId="0" applyNumberFormat="1" applyFont="1" applyFill="1" applyBorder="1" applyAlignment="1">
      <alignment horizontal="right"/>
    </xf>
    <xf numFmtId="164" fontId="19" fillId="3" borderId="24" xfId="0" applyNumberFormat="1" applyFont="1" applyFill="1" applyBorder="1" applyAlignment="1">
      <alignment horizontal="right"/>
    </xf>
    <xf numFmtId="164" fontId="19" fillId="4" borderId="19" xfId="0" applyNumberFormat="1" applyFont="1" applyFill="1" applyBorder="1" applyAlignment="1">
      <alignment horizontal="right" vertical="center" wrapText="1"/>
    </xf>
    <xf numFmtId="164" fontId="19" fillId="2" borderId="21" xfId="0" applyNumberFormat="1" applyFont="1" applyFill="1" applyBorder="1" applyAlignment="1">
      <alignment horizontal="right"/>
    </xf>
    <xf numFmtId="164" fontId="18" fillId="2" borderId="21" xfId="0" applyNumberFormat="1" applyFont="1" applyFill="1" applyBorder="1" applyAlignment="1">
      <alignment horizontal="right"/>
    </xf>
    <xf numFmtId="0" fontId="17" fillId="0" borderId="0" xfId="0" applyFont="1"/>
    <xf numFmtId="0" fontId="18" fillId="2" borderId="25" xfId="0" applyFont="1" applyFill="1" applyBorder="1" applyAlignment="1">
      <alignment horizontal="left"/>
    </xf>
    <xf numFmtId="0" fontId="18" fillId="2" borderId="0" xfId="0" applyFont="1" applyFill="1" applyBorder="1" applyAlignment="1">
      <alignment horizontal="left"/>
    </xf>
    <xf numFmtId="0" fontId="11" fillId="2" borderId="30" xfId="0" applyFont="1" applyFill="1" applyBorder="1" applyAlignment="1">
      <alignment horizontal="left" vertical="center"/>
    </xf>
    <xf numFmtId="0" fontId="0" fillId="0" borderId="31" xfId="0" applyBorder="1"/>
    <xf numFmtId="0" fontId="0" fillId="0" borderId="2" xfId="0" applyBorder="1"/>
    <xf numFmtId="0" fontId="7" fillId="2" borderId="32" xfId="3" applyFont="1" applyFill="1" applyBorder="1" applyAlignment="1" applyProtection="1">
      <alignment horizontal="left" vertical="top"/>
    </xf>
    <xf numFmtId="0" fontId="0" fillId="2" borderId="33" xfId="0" applyFill="1" applyBorder="1"/>
    <xf numFmtId="0" fontId="16" fillId="0" borderId="17" xfId="0" applyFont="1" applyBorder="1" applyAlignment="1">
      <alignment horizontal="left" vertical="center"/>
    </xf>
    <xf numFmtId="0" fontId="19" fillId="2" borderId="0" xfId="0" applyFont="1" applyFill="1" applyBorder="1" applyAlignment="1">
      <alignment horizontal="left"/>
    </xf>
    <xf numFmtId="164" fontId="19" fillId="3" borderId="28" xfId="0" applyNumberFormat="1" applyFont="1" applyFill="1" applyBorder="1" applyAlignment="1">
      <alignment horizontal="right"/>
    </xf>
    <xf numFmtId="164" fontId="19" fillId="2" borderId="24" xfId="1" applyNumberFormat="1" applyFont="1" applyFill="1" applyBorder="1" applyAlignment="1">
      <alignment horizontal="right"/>
    </xf>
    <xf numFmtId="164" fontId="19" fillId="2" borderId="24" xfId="0" applyNumberFormat="1" applyFont="1" applyFill="1" applyBorder="1" applyAlignment="1">
      <alignment horizontal="right"/>
    </xf>
    <xf numFmtId="0" fontId="7" fillId="5" borderId="34" xfId="0" applyFont="1" applyFill="1" applyBorder="1" applyAlignment="1">
      <alignment horizontal="left" vertical="center"/>
    </xf>
    <xf numFmtId="0" fontId="22" fillId="5" borderId="35" xfId="0" applyFont="1" applyFill="1" applyBorder="1" applyAlignment="1">
      <alignment horizontal="left" vertical="center"/>
    </xf>
    <xf numFmtId="0" fontId="22" fillId="5" borderId="36" xfId="0" applyFont="1" applyFill="1" applyBorder="1" applyAlignment="1">
      <alignment horizontal="left" vertical="center"/>
    </xf>
    <xf numFmtId="0" fontId="21" fillId="0" borderId="0" xfId="0" applyFont="1"/>
    <xf numFmtId="3" fontId="19" fillId="0" borderId="14" xfId="4" applyNumberFormat="1" applyFont="1" applyBorder="1" applyAlignment="1">
      <alignment horizontal="right" vertical="center"/>
    </xf>
    <xf numFmtId="0" fontId="14" fillId="0" borderId="37" xfId="3" applyFont="1" applyFill="1" applyBorder="1" applyAlignment="1" applyProtection="1">
      <alignment horizontal="left" vertical="center" indent="3"/>
    </xf>
    <xf numFmtId="0" fontId="14" fillId="4" borderId="38" xfId="0" applyFont="1" applyFill="1" applyBorder="1" applyAlignment="1">
      <alignment horizontal="center" vertical="center"/>
    </xf>
    <xf numFmtId="0" fontId="0" fillId="0" borderId="0" xfId="0" applyBorder="1"/>
    <xf numFmtId="0" fontId="13" fillId="4" borderId="26" xfId="0" applyFont="1" applyFill="1" applyBorder="1" applyAlignment="1">
      <alignment horizontal="center" vertical="center" wrapText="1"/>
    </xf>
    <xf numFmtId="0" fontId="19" fillId="3" borderId="26" xfId="0" applyFont="1" applyFill="1" applyBorder="1"/>
    <xf numFmtId="0" fontId="18" fillId="0" borderId="25" xfId="0" applyFont="1" applyBorder="1" applyAlignment="1">
      <alignment horizontal="left"/>
    </xf>
    <xf numFmtId="0" fontId="19" fillId="3" borderId="25" xfId="0" applyFont="1" applyFill="1" applyBorder="1"/>
    <xf numFmtId="0" fontId="14" fillId="4" borderId="26" xfId="0" applyFont="1" applyFill="1" applyBorder="1"/>
    <xf numFmtId="0" fontId="13" fillId="4" borderId="29" xfId="0" applyFont="1" applyFill="1" applyBorder="1" applyAlignment="1">
      <alignment horizontal="center" vertical="center" wrapText="1"/>
    </xf>
    <xf numFmtId="0" fontId="19" fillId="3" borderId="29" xfId="0" applyFont="1" applyFill="1" applyBorder="1"/>
    <xf numFmtId="0" fontId="18" fillId="0" borderId="39" xfId="0" applyFont="1" applyBorder="1" applyAlignment="1">
      <alignment horizontal="right"/>
    </xf>
    <xf numFmtId="0" fontId="19" fillId="3" borderId="39" xfId="0" applyFont="1" applyFill="1" applyBorder="1"/>
    <xf numFmtId="0" fontId="14" fillId="4" borderId="29" xfId="0" applyFont="1" applyFill="1" applyBorder="1"/>
    <xf numFmtId="0" fontId="19" fillId="4" borderId="29" xfId="0" applyFont="1" applyFill="1" applyBorder="1"/>
    <xf numFmtId="0" fontId="14" fillId="0" borderId="40" xfId="3" applyFont="1" applyFill="1" applyBorder="1" applyAlignment="1" applyProtection="1">
      <alignment horizontal="left" vertical="center" indent="3"/>
    </xf>
    <xf numFmtId="0" fontId="6" fillId="0" borderId="41" xfId="2" applyFont="1" applyBorder="1"/>
    <xf numFmtId="0" fontId="2" fillId="0" borderId="41" xfId="2" applyBorder="1"/>
    <xf numFmtId="0" fontId="14" fillId="0" borderId="42" xfId="3" applyFont="1" applyFill="1" applyBorder="1" applyAlignment="1" applyProtection="1">
      <alignment horizontal="left" vertical="center" indent="3"/>
    </xf>
    <xf numFmtId="0" fontId="2" fillId="0" borderId="2" xfId="2" applyFont="1" applyBorder="1"/>
    <xf numFmtId="3" fontId="18" fillId="2" borderId="14" xfId="4" applyNumberFormat="1" applyFont="1" applyFill="1" applyBorder="1" applyAlignment="1">
      <alignment horizontal="right" vertical="center"/>
    </xf>
    <xf numFmtId="9" fontId="18" fillId="0" borderId="14" xfId="4" applyNumberFormat="1" applyFont="1" applyBorder="1" applyAlignment="1">
      <alignment horizontal="right" vertical="center"/>
    </xf>
    <xf numFmtId="0" fontId="14" fillId="0" borderId="43" xfId="3" applyFont="1" applyFill="1" applyBorder="1" applyAlignment="1" applyProtection="1">
      <alignment horizontal="left" vertical="center" indent="3"/>
    </xf>
    <xf numFmtId="0" fontId="7" fillId="0" borderId="40" xfId="2" applyFont="1" applyBorder="1" applyAlignment="1">
      <alignment horizontal="left" vertical="center"/>
    </xf>
    <xf numFmtId="0" fontId="7" fillId="0" borderId="8" xfId="2" applyFont="1" applyBorder="1" applyAlignment="1">
      <alignment horizontal="left" vertical="center"/>
    </xf>
    <xf numFmtId="0" fontId="18" fillId="3" borderId="0" xfId="0" applyFont="1" applyFill="1" applyBorder="1" applyAlignment="1">
      <alignment horizontal="left"/>
    </xf>
    <xf numFmtId="0" fontId="18" fillId="3" borderId="25" xfId="0" applyFont="1" applyFill="1" applyBorder="1" applyAlignment="1">
      <alignment horizontal="left"/>
    </xf>
    <xf numFmtId="0" fontId="19" fillId="4" borderId="29" xfId="0" applyFont="1" applyFill="1" applyBorder="1" applyAlignment="1">
      <alignment horizontal="left" vertical="center" wrapText="1"/>
    </xf>
    <xf numFmtId="0" fontId="19" fillId="4" borderId="26" xfId="0" applyFont="1" applyFill="1" applyBorder="1" applyAlignment="1">
      <alignment horizontal="left" vertical="center" wrapText="1"/>
    </xf>
    <xf numFmtId="0" fontId="18" fillId="3" borderId="24" xfId="0" applyFont="1" applyFill="1" applyBorder="1" applyAlignment="1"/>
    <xf numFmtId="0" fontId="18" fillId="3" borderId="22" xfId="0" applyFont="1" applyFill="1" applyBorder="1" applyAlignment="1"/>
    <xf numFmtId="0" fontId="19" fillId="4" borderId="19" xfId="0" applyFont="1" applyFill="1" applyBorder="1" applyAlignment="1">
      <alignment horizontal="left" vertical="center" wrapText="1"/>
    </xf>
    <xf numFmtId="0" fontId="19" fillId="4" borderId="19" xfId="0" applyFont="1" applyFill="1" applyBorder="1" applyAlignment="1">
      <alignment horizontal="center" vertical="center" wrapText="1"/>
    </xf>
    <xf numFmtId="0" fontId="18" fillId="3" borderId="27" xfId="0" applyFont="1" applyFill="1" applyBorder="1" applyAlignment="1"/>
    <xf numFmtId="0" fontId="18" fillId="3" borderId="21" xfId="0" applyFont="1" applyFill="1" applyBorder="1" applyAlignment="1"/>
  </cellXfs>
  <cellStyles count="6">
    <cellStyle name="Hipervínculo" xfId="3" builtinId="8"/>
    <cellStyle name="Millares" xfId="1" builtinId="3"/>
    <cellStyle name="Normal" xfId="0" builtinId="0"/>
    <cellStyle name="Normal 2" xfId="2"/>
    <cellStyle name="Normal 2 2" xfId="4"/>
    <cellStyle name="Normal 6" xfId="5"/>
  </cellStyles>
  <dxfs count="0"/>
  <tableStyles count="0" defaultTableStyle="TableStyleMedium2" defaultPivotStyle="PivotStyleLight16"/>
  <colors>
    <mruColors>
      <color rgb="FF912EA2"/>
      <color rgb="FFCC99FF"/>
      <color rgb="FFAB9D9B"/>
      <color rgb="FFB1D561"/>
      <color rgb="FF89AAC1"/>
      <color rgb="FF99CC00"/>
      <color rgb="FFB8CCE4"/>
      <color rgb="FFB8CCDA"/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'2.3'!$A$6</c:f>
              <c:strCache>
                <c:ptCount val="1"/>
                <c:pt idx="0">
                  <c:v>Reciclaje</c:v>
                </c:pt>
              </c:strCache>
            </c:strRef>
          </c:tx>
          <c:spPr>
            <a:solidFill>
              <a:srgbClr val="89AAC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'2.3'!$B$5:$K$5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'2.3'!$B$6:$K$6</c:f>
              <c:numCache>
                <c:formatCode>0%</c:formatCode>
                <c:ptCount val="10"/>
                <c:pt idx="0">
                  <c:v>0.42343112050346088</c:v>
                </c:pt>
                <c:pt idx="3">
                  <c:v>0.42001735448022731</c:v>
                </c:pt>
                <c:pt idx="4">
                  <c:v>0.53672250608160021</c:v>
                </c:pt>
                <c:pt idx="6">
                  <c:v>0.59428988980554254</c:v>
                </c:pt>
                <c:pt idx="7">
                  <c:v>0.63024001502524873</c:v>
                </c:pt>
                <c:pt idx="8">
                  <c:v>0.61777472523477006</c:v>
                </c:pt>
                <c:pt idx="9">
                  <c:v>0.75797466906444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DC-4F40-84F4-F4EDB24AB4A8}"/>
            </c:ext>
          </c:extLst>
        </c:ser>
        <c:ser>
          <c:idx val="1"/>
          <c:order val="1"/>
          <c:tx>
            <c:strRef>
              <c:f>'2.3'!$A$7</c:f>
              <c:strCache>
                <c:ptCount val="1"/>
                <c:pt idx="0">
                  <c:v>Eliminación en vertedero</c:v>
                </c:pt>
              </c:strCache>
            </c:strRef>
          </c:tx>
          <c:spPr>
            <a:solidFill>
              <a:srgbClr val="B1D56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'2.3'!$B$5:$K$5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'2.3'!$B$7:$K$7</c:f>
              <c:numCache>
                <c:formatCode>0%</c:formatCode>
                <c:ptCount val="10"/>
                <c:pt idx="0">
                  <c:v>0.17656887949653913</c:v>
                </c:pt>
                <c:pt idx="3">
                  <c:v>0.12466391694900661</c:v>
                </c:pt>
                <c:pt idx="4">
                  <c:v>0.14682850582689647</c:v>
                </c:pt>
                <c:pt idx="6">
                  <c:v>0.18607710960742918</c:v>
                </c:pt>
                <c:pt idx="7">
                  <c:v>0.12325349370019804</c:v>
                </c:pt>
                <c:pt idx="8">
                  <c:v>0.12362607846515472</c:v>
                </c:pt>
                <c:pt idx="9">
                  <c:v>0.12580452704274522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DC-4F40-84F4-F4EDB24AB4A8}"/>
            </c:ext>
          </c:extLst>
        </c:ser>
        <c:ser>
          <c:idx val="2"/>
          <c:order val="2"/>
          <c:tx>
            <c:strRef>
              <c:f>'2.3'!$A$8</c:f>
              <c:strCache>
                <c:ptCount val="1"/>
                <c:pt idx="0">
                  <c:v>Gestión desconocida</c:v>
                </c:pt>
              </c:strCache>
            </c:strRef>
          </c:tx>
          <c:spPr>
            <a:solidFill>
              <a:srgbClr val="AB9D9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'2.3'!$B$5:$K$5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'2.3'!$B$8:$K$8</c:f>
              <c:numCache>
                <c:formatCode>0%</c:formatCode>
                <c:ptCount val="10"/>
                <c:pt idx="0">
                  <c:v>0.4</c:v>
                </c:pt>
                <c:pt idx="3">
                  <c:v>0.45531872857076605</c:v>
                </c:pt>
                <c:pt idx="4">
                  <c:v>0.31644898809150324</c:v>
                </c:pt>
                <c:pt idx="6">
                  <c:v>0.21963300058702828</c:v>
                </c:pt>
                <c:pt idx="7">
                  <c:v>0.24650649127455312</c:v>
                </c:pt>
                <c:pt idx="8">
                  <c:v>0.25859919630007527</c:v>
                </c:pt>
                <c:pt idx="9">
                  <c:v>0.11622080389281475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DC-4F40-84F4-F4EDB24AB4A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39609823"/>
        <c:axId val="139601919"/>
      </c:barChart>
      <c:catAx>
        <c:axId val="139609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9601919"/>
        <c:crosses val="autoZero"/>
        <c:auto val="1"/>
        <c:lblAlgn val="ctr"/>
        <c:lblOffset val="100"/>
        <c:noMultiLvlLbl val="0"/>
      </c:catAx>
      <c:valAx>
        <c:axId val="139601919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396098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114299</xdr:rowOff>
    </xdr:from>
    <xdr:to>
      <xdr:col>11</xdr:col>
      <xdr:colOff>47624</xdr:colOff>
      <xdr:row>34</xdr:row>
      <xdr:rowOff>171449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MIRANDS\ELKARLAN\105%20-%20SCO010000%20-%20Ingurumena\090219-RCD\Inventario_RCD_2017-2018\Trabajo\Propuesta_tablas_es_RCD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1.1"/>
      <sheetName val="1.2"/>
      <sheetName val="1.3"/>
      <sheetName val="2.1"/>
      <sheetName val="2.2"/>
      <sheetName val="2.3"/>
    </sheetNames>
    <sheetDataSet>
      <sheetData sheetId="0"/>
      <sheetData sheetId="1"/>
      <sheetData sheetId="2"/>
      <sheetData sheetId="3"/>
      <sheetData sheetId="4"/>
      <sheetData sheetId="5">
        <row r="6">
          <cell r="B6">
            <v>585314.63887469238</v>
          </cell>
          <cell r="E6">
            <v>454993.29256569193</v>
          </cell>
          <cell r="F6">
            <v>550324.79399686633</v>
          </cell>
          <cell r="H6">
            <v>601003.15135621978</v>
          </cell>
          <cell r="I6">
            <v>795149.53690434922</v>
          </cell>
          <cell r="J6">
            <v>863132.13001861819</v>
          </cell>
          <cell r="K6">
            <v>1060754.9085410824</v>
          </cell>
        </row>
        <row r="7">
          <cell r="B7">
            <v>244073.5811202171</v>
          </cell>
          <cell r="E7">
            <v>135045.00571638806</v>
          </cell>
          <cell r="F7">
            <v>150549.61606132015</v>
          </cell>
          <cell r="H7">
            <v>188179.08766025698</v>
          </cell>
          <cell r="I7">
            <v>155504.18269400002</v>
          </cell>
          <cell r="J7">
            <v>172725.81099999999</v>
          </cell>
          <cell r="K7">
            <v>176058.35</v>
          </cell>
        </row>
        <row r="8">
          <cell r="B8">
            <v>552925.47999660636</v>
          </cell>
          <cell r="E8">
            <v>493234.30393871974</v>
          </cell>
          <cell r="F8">
            <v>324468.83111604897</v>
          </cell>
          <cell r="H8">
            <v>222114.03518545165</v>
          </cell>
          <cell r="I8">
            <v>311007.73944514513</v>
          </cell>
          <cell r="J8">
            <v>361305.28816756478</v>
          </cell>
          <cell r="K8">
            <v>162646.3168697434</v>
          </cell>
        </row>
        <row r="9">
          <cell r="B9">
            <v>1382313.6999915158</v>
          </cell>
          <cell r="E9">
            <v>1083272.6022207998</v>
          </cell>
          <cell r="F9">
            <v>1025343.2411742355</v>
          </cell>
          <cell r="H9">
            <v>1011296.2742019284</v>
          </cell>
          <cell r="I9">
            <v>1261661.4590434944</v>
          </cell>
          <cell r="J9">
            <v>1397163.2291861828</v>
          </cell>
          <cell r="K9">
            <v>1399459.5754108259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ngurumena.ejgv.euskadi.eus/r49-4892/es/contenidos/inventario/inventario_rnp/es_residuos/indice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gurumena.ejgv.euskadi.eus/r49-20698/es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ingurumena.ejgv.euskadi.eus/r49-20698/es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gurumena.ejgv.euskadi.eus/r49-20698/es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ingurumena.ejgv.euskadi.eus/r49-20698/es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gurumena.ejgv.euskadi.eus/r49-20698/es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ingurumena.ejgv.euskadi.eus/r49-20698/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J161"/>
  <sheetViews>
    <sheetView tabSelected="1" zoomScaleNormal="100" workbookViewId="0"/>
  </sheetViews>
  <sheetFormatPr baseColWidth="10" defaultColWidth="11.42578125" defaultRowHeight="12.75" x14ac:dyDescent="0.2"/>
  <cols>
    <col min="1" max="1" width="149.42578125" style="3" customWidth="1"/>
    <col min="2" max="13" width="12.140625" style="3" customWidth="1"/>
    <col min="14" max="16384" width="11.42578125" style="3"/>
  </cols>
  <sheetData>
    <row r="1" spans="1:10" ht="15" customHeight="1" thickTop="1" x14ac:dyDescent="0.2">
      <c r="A1" s="2"/>
    </row>
    <row r="2" spans="1:10" ht="46.5" customHeight="1" x14ac:dyDescent="0.2">
      <c r="A2" s="8" t="s">
        <v>0</v>
      </c>
    </row>
    <row r="3" spans="1:10" ht="8.25" customHeight="1" thickBot="1" x14ac:dyDescent="0.25">
      <c r="A3" s="10"/>
      <c r="B3" s="4"/>
    </row>
    <row r="4" spans="1:10" ht="20.100000000000001" customHeight="1" thickTop="1" x14ac:dyDescent="0.2">
      <c r="A4" s="9" t="s">
        <v>1</v>
      </c>
      <c r="B4" s="4"/>
    </row>
    <row r="5" spans="1:10" ht="20.100000000000001" customHeight="1" x14ac:dyDescent="0.2">
      <c r="A5" s="10" t="s">
        <v>2</v>
      </c>
      <c r="B5" s="4"/>
    </row>
    <row r="6" spans="1:10" ht="20.100000000000001" customHeight="1" thickBot="1" x14ac:dyDescent="0.25">
      <c r="A6" s="82" t="s">
        <v>3</v>
      </c>
      <c r="B6" s="4"/>
    </row>
    <row r="7" spans="1:10" ht="8.25" customHeight="1" thickTop="1" thickBot="1" x14ac:dyDescent="0.25">
      <c r="A7" s="10"/>
      <c r="B7" s="4"/>
    </row>
    <row r="8" spans="1:10" ht="20.25" customHeight="1" thickTop="1" x14ac:dyDescent="0.2">
      <c r="A8" s="99" t="s">
        <v>4</v>
      </c>
      <c r="B8" s="4"/>
    </row>
    <row r="9" spans="1:10" s="98" customFormat="1" ht="20.25" customHeight="1" x14ac:dyDescent="0.2">
      <c r="A9" s="103" t="s">
        <v>5</v>
      </c>
      <c r="B9" s="97"/>
    </row>
    <row r="10" spans="1:10" s="98" customFormat="1" ht="20.100000000000001" customHeight="1" thickBot="1" x14ac:dyDescent="0.25">
      <c r="A10" s="96" t="s">
        <v>82</v>
      </c>
      <c r="B10" s="97"/>
    </row>
    <row r="11" spans="1:10" ht="8.25" customHeight="1" thickTop="1" thickBot="1" x14ac:dyDescent="0.25">
      <c r="A11" s="11"/>
      <c r="B11" s="4"/>
    </row>
    <row r="12" spans="1:10" ht="13.5" customHeight="1" thickTop="1" x14ac:dyDescent="0.2">
      <c r="A12" s="105" t="s">
        <v>84</v>
      </c>
      <c r="B12" s="4"/>
    </row>
    <row r="13" spans="1:10" ht="13.5" customHeight="1" thickBot="1" x14ac:dyDescent="0.25">
      <c r="A13" s="104" t="s">
        <v>85</v>
      </c>
      <c r="B13" s="5"/>
      <c r="C13" s="100"/>
      <c r="D13" s="100"/>
      <c r="E13" s="100"/>
      <c r="F13" s="100"/>
      <c r="G13" s="100"/>
      <c r="H13" s="100"/>
      <c r="I13" s="100"/>
      <c r="J13" s="100"/>
    </row>
    <row r="14" spans="1:10" ht="8.25" customHeight="1" thickTop="1" thickBot="1" x14ac:dyDescent="0.25">
      <c r="A14" s="6"/>
    </row>
    <row r="15" spans="1:10" ht="15.75" customHeight="1" thickTop="1" thickBot="1" x14ac:dyDescent="0.25">
      <c r="A15" s="7" t="s">
        <v>83</v>
      </c>
    </row>
    <row r="16" spans="1:10" ht="19.5" customHeight="1" thickTop="1" x14ac:dyDescent="0.2"/>
    <row r="17" ht="19.5" customHeight="1" x14ac:dyDescent="0.2"/>
    <row r="18" ht="19.5" customHeight="1" x14ac:dyDescent="0.2"/>
    <row r="19" ht="19.5" customHeight="1" x14ac:dyDescent="0.2"/>
    <row r="20" ht="19.5" customHeight="1" x14ac:dyDescent="0.2"/>
    <row r="21" ht="19.5" customHeight="1" x14ac:dyDescent="0.2"/>
    <row r="22" ht="19.5" customHeight="1" x14ac:dyDescent="0.2"/>
    <row r="23" ht="19.5" customHeight="1" x14ac:dyDescent="0.2"/>
    <row r="24" ht="19.5" customHeight="1" x14ac:dyDescent="0.2"/>
    <row r="25" ht="19.5" customHeight="1" x14ac:dyDescent="0.2"/>
    <row r="26" ht="19.5" customHeight="1" x14ac:dyDescent="0.2"/>
    <row r="27" ht="19.5" customHeight="1" x14ac:dyDescent="0.2"/>
    <row r="28" ht="19.5" customHeight="1" x14ac:dyDescent="0.2"/>
    <row r="29" ht="19.5" customHeight="1" x14ac:dyDescent="0.2"/>
    <row r="30" ht="19.5" customHeight="1" x14ac:dyDescent="0.2"/>
    <row r="31" ht="19.5" customHeight="1" x14ac:dyDescent="0.2"/>
    <row r="32" ht="19.5" customHeight="1" x14ac:dyDescent="0.2"/>
    <row r="33" ht="19.5" customHeight="1" x14ac:dyDescent="0.2"/>
    <row r="34" ht="19.5" customHeight="1" x14ac:dyDescent="0.2"/>
    <row r="35" ht="19.5" customHeight="1" x14ac:dyDescent="0.2"/>
    <row r="36" ht="19.5" customHeight="1" x14ac:dyDescent="0.2"/>
    <row r="37" ht="19.5" customHeight="1" x14ac:dyDescent="0.2"/>
    <row r="38" ht="19.5" customHeight="1" x14ac:dyDescent="0.2"/>
    <row r="39" ht="19.5" customHeight="1" x14ac:dyDescent="0.2"/>
    <row r="40" ht="19.5" customHeight="1" x14ac:dyDescent="0.2"/>
    <row r="41" ht="19.5" customHeight="1" x14ac:dyDescent="0.2"/>
    <row r="42" ht="19.5" customHeight="1" x14ac:dyDescent="0.2"/>
    <row r="43" ht="19.5" customHeight="1" x14ac:dyDescent="0.2"/>
    <row r="44" ht="19.5" customHeight="1" x14ac:dyDescent="0.2"/>
    <row r="45" ht="19.5" customHeight="1" x14ac:dyDescent="0.2"/>
    <row r="46" ht="19.5" customHeight="1" x14ac:dyDescent="0.2"/>
    <row r="47" ht="19.5" customHeight="1" x14ac:dyDescent="0.2"/>
    <row r="48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59" ht="19.5" customHeight="1" x14ac:dyDescent="0.2"/>
    <row r="60" ht="19.5" customHeight="1" x14ac:dyDescent="0.2"/>
    <row r="61" ht="19.5" customHeight="1" x14ac:dyDescent="0.2"/>
    <row r="62" ht="19.5" customHeight="1" x14ac:dyDescent="0.2"/>
    <row r="63" ht="19.5" customHeight="1" x14ac:dyDescent="0.2"/>
    <row r="64" ht="19.5" customHeight="1" x14ac:dyDescent="0.2"/>
    <row r="65" ht="19.5" customHeight="1" x14ac:dyDescent="0.2"/>
    <row r="66" ht="19.5" customHeight="1" x14ac:dyDescent="0.2"/>
    <row r="67" ht="19.5" customHeight="1" x14ac:dyDescent="0.2"/>
    <row r="68" ht="19.5" customHeight="1" x14ac:dyDescent="0.2"/>
    <row r="69" ht="19.5" customHeight="1" x14ac:dyDescent="0.2"/>
    <row r="70" ht="19.5" customHeight="1" x14ac:dyDescent="0.2"/>
    <row r="71" ht="19.5" customHeight="1" x14ac:dyDescent="0.2"/>
    <row r="72" ht="19.5" customHeight="1" x14ac:dyDescent="0.2"/>
    <row r="73" ht="19.5" customHeight="1" x14ac:dyDescent="0.2"/>
    <row r="74" ht="19.5" customHeight="1" x14ac:dyDescent="0.2"/>
    <row r="75" ht="19.5" customHeight="1" x14ac:dyDescent="0.2"/>
    <row r="76" ht="19.5" customHeight="1" x14ac:dyDescent="0.2"/>
    <row r="77" ht="19.5" customHeight="1" x14ac:dyDescent="0.2"/>
    <row r="78" ht="19.5" customHeight="1" x14ac:dyDescent="0.2"/>
    <row r="79" ht="19.5" customHeight="1" x14ac:dyDescent="0.2"/>
    <row r="80" ht="19.5" customHeight="1" x14ac:dyDescent="0.2"/>
    <row r="81" ht="19.5" customHeight="1" x14ac:dyDescent="0.2"/>
    <row r="82" ht="19.5" customHeight="1" x14ac:dyDescent="0.2"/>
    <row r="83" ht="19.5" customHeight="1" x14ac:dyDescent="0.2"/>
    <row r="84" ht="19.5" customHeight="1" x14ac:dyDescent="0.2"/>
    <row r="85" ht="19.5" customHeight="1" x14ac:dyDescent="0.2"/>
    <row r="86" ht="19.5" customHeight="1" x14ac:dyDescent="0.2"/>
    <row r="87" ht="19.5" customHeight="1" x14ac:dyDescent="0.2"/>
    <row r="88" ht="19.5" customHeight="1" x14ac:dyDescent="0.2"/>
    <row r="89" ht="19.5" customHeight="1" x14ac:dyDescent="0.2"/>
    <row r="90" ht="19.5" customHeight="1" x14ac:dyDescent="0.2"/>
    <row r="91" ht="19.5" customHeight="1" x14ac:dyDescent="0.2"/>
    <row r="92" ht="19.5" customHeight="1" x14ac:dyDescent="0.2"/>
    <row r="93" ht="19.5" customHeight="1" x14ac:dyDescent="0.2"/>
    <row r="94" ht="19.5" customHeight="1" x14ac:dyDescent="0.2"/>
    <row r="95" ht="19.5" customHeight="1" x14ac:dyDescent="0.2"/>
    <row r="96" ht="19.5" customHeight="1" x14ac:dyDescent="0.2"/>
    <row r="97" ht="19.5" customHeight="1" x14ac:dyDescent="0.2"/>
    <row r="98" ht="19.5" customHeight="1" x14ac:dyDescent="0.2"/>
    <row r="99" ht="19.5" customHeight="1" x14ac:dyDescent="0.2"/>
    <row r="100" ht="19.5" customHeight="1" x14ac:dyDescent="0.2"/>
    <row r="101" ht="19.5" customHeight="1" x14ac:dyDescent="0.2"/>
    <row r="102" ht="19.5" customHeight="1" x14ac:dyDescent="0.2"/>
    <row r="103" ht="19.5" customHeight="1" x14ac:dyDescent="0.2"/>
    <row r="104" ht="19.5" customHeight="1" x14ac:dyDescent="0.2"/>
    <row r="105" ht="19.5" customHeight="1" x14ac:dyDescent="0.2"/>
    <row r="106" ht="19.5" customHeight="1" x14ac:dyDescent="0.2"/>
    <row r="107" ht="19.5" customHeight="1" x14ac:dyDescent="0.2"/>
    <row r="108" ht="19.5" customHeight="1" x14ac:dyDescent="0.2"/>
    <row r="109" ht="19.5" customHeight="1" x14ac:dyDescent="0.2"/>
    <row r="110" ht="19.5" customHeight="1" x14ac:dyDescent="0.2"/>
    <row r="111" ht="19.5" customHeight="1" x14ac:dyDescent="0.2"/>
    <row r="112" ht="19.5" customHeight="1" x14ac:dyDescent="0.2"/>
    <row r="113" ht="19.5" customHeight="1" x14ac:dyDescent="0.2"/>
    <row r="114" ht="19.5" customHeight="1" x14ac:dyDescent="0.2"/>
    <row r="115" ht="19.5" customHeight="1" x14ac:dyDescent="0.2"/>
    <row r="116" ht="19.5" customHeight="1" x14ac:dyDescent="0.2"/>
    <row r="117" ht="19.5" customHeight="1" x14ac:dyDescent="0.2"/>
    <row r="118" ht="19.5" customHeight="1" x14ac:dyDescent="0.2"/>
    <row r="119" ht="19.5" customHeight="1" x14ac:dyDescent="0.2"/>
    <row r="120" ht="19.5" customHeight="1" x14ac:dyDescent="0.2"/>
    <row r="121" ht="19.5" customHeight="1" x14ac:dyDescent="0.2"/>
    <row r="122" ht="19.5" customHeight="1" x14ac:dyDescent="0.2"/>
    <row r="123" ht="19.5" customHeight="1" x14ac:dyDescent="0.2"/>
    <row r="124" ht="19.5" customHeight="1" x14ac:dyDescent="0.2"/>
    <row r="125" ht="19.5" customHeight="1" x14ac:dyDescent="0.2"/>
    <row r="126" ht="19.5" customHeight="1" x14ac:dyDescent="0.2"/>
    <row r="127" ht="19.5" customHeight="1" x14ac:dyDescent="0.2"/>
    <row r="128" ht="19.5" customHeight="1" x14ac:dyDescent="0.2"/>
    <row r="129" ht="19.5" customHeight="1" x14ac:dyDescent="0.2"/>
    <row r="130" ht="19.5" customHeight="1" x14ac:dyDescent="0.2"/>
    <row r="131" ht="19.5" customHeight="1" x14ac:dyDescent="0.2"/>
    <row r="132" ht="19.5" customHeight="1" x14ac:dyDescent="0.2"/>
    <row r="133" ht="19.5" customHeight="1" x14ac:dyDescent="0.2"/>
    <row r="134" ht="19.5" customHeight="1" x14ac:dyDescent="0.2"/>
    <row r="135" ht="19.5" customHeight="1" x14ac:dyDescent="0.2"/>
    <row r="136" ht="19.5" customHeight="1" x14ac:dyDescent="0.2"/>
    <row r="137" ht="19.5" customHeight="1" x14ac:dyDescent="0.2"/>
    <row r="138" ht="19.5" customHeight="1" x14ac:dyDescent="0.2"/>
    <row r="139" ht="19.5" customHeight="1" x14ac:dyDescent="0.2"/>
    <row r="140" ht="19.5" customHeight="1" x14ac:dyDescent="0.2"/>
    <row r="141" ht="19.5" customHeight="1" x14ac:dyDescent="0.2"/>
    <row r="142" ht="19.5" customHeight="1" x14ac:dyDescent="0.2"/>
    <row r="143" ht="19.5" customHeight="1" x14ac:dyDescent="0.2"/>
    <row r="144" ht="19.5" customHeight="1" x14ac:dyDescent="0.2"/>
    <row r="145" ht="19.5" customHeight="1" x14ac:dyDescent="0.2"/>
    <row r="146" ht="19.5" customHeight="1" x14ac:dyDescent="0.2"/>
    <row r="147" ht="19.5" customHeight="1" x14ac:dyDescent="0.2"/>
    <row r="148" ht="19.5" customHeight="1" x14ac:dyDescent="0.2"/>
    <row r="149" ht="19.5" customHeight="1" x14ac:dyDescent="0.2"/>
    <row r="150" ht="19.5" customHeight="1" x14ac:dyDescent="0.2"/>
    <row r="151" ht="19.5" customHeight="1" x14ac:dyDescent="0.2"/>
    <row r="152" ht="19.5" customHeight="1" x14ac:dyDescent="0.2"/>
    <row r="153" ht="19.5" customHeight="1" x14ac:dyDescent="0.2"/>
    <row r="154" ht="19.5" customHeight="1" x14ac:dyDescent="0.2"/>
    <row r="155" ht="19.5" customHeight="1" x14ac:dyDescent="0.2"/>
    <row r="156" ht="19.5" customHeight="1" x14ac:dyDescent="0.2"/>
    <row r="157" ht="19.5" customHeight="1" x14ac:dyDescent="0.2"/>
    <row r="158" ht="19.5" customHeight="1" x14ac:dyDescent="0.2"/>
    <row r="159" ht="19.5" customHeight="1" x14ac:dyDescent="0.2"/>
    <row r="160" ht="19.5" customHeight="1" x14ac:dyDescent="0.2"/>
    <row r="161" ht="19.5" customHeight="1" x14ac:dyDescent="0.2"/>
  </sheetData>
  <hyperlinks>
    <hyperlink ref="A13" r:id="rId1"/>
  </hyperlinks>
  <pageMargins left="0.75" right="0.75" top="1" bottom="1" header="0" footer="0"/>
  <pageSetup paperSize="9" scale="97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A1:H27"/>
  <sheetViews>
    <sheetView showGridLines="0" workbookViewId="0"/>
  </sheetViews>
  <sheetFormatPr baseColWidth="10" defaultColWidth="11.42578125" defaultRowHeight="15" x14ac:dyDescent="0.25"/>
  <cols>
    <col min="2" max="2" width="36.7109375" bestFit="1" customWidth="1"/>
    <col min="3" max="6" width="16.5703125" customWidth="1"/>
  </cols>
  <sheetData>
    <row r="1" spans="1:8" ht="20.25" x14ac:dyDescent="0.3">
      <c r="A1" s="12" t="s">
        <v>6</v>
      </c>
    </row>
    <row r="2" spans="1:8" ht="20.25" x14ac:dyDescent="0.3">
      <c r="A2" s="12" t="s">
        <v>7</v>
      </c>
      <c r="B2" s="12"/>
    </row>
    <row r="3" spans="1:8" ht="20.25" x14ac:dyDescent="0.3">
      <c r="B3" s="12"/>
    </row>
    <row r="4" spans="1:8" x14ac:dyDescent="0.25">
      <c r="A4" s="73" t="s">
        <v>8</v>
      </c>
      <c r="B4" s="18"/>
      <c r="C4" s="18"/>
      <c r="D4" s="18"/>
      <c r="E4" s="18"/>
      <c r="F4" s="18"/>
      <c r="G4" s="18"/>
      <c r="H4" s="18"/>
    </row>
    <row r="5" spans="1:8" x14ac:dyDescent="0.25">
      <c r="A5" s="113" t="s">
        <v>9</v>
      </c>
      <c r="B5" s="113"/>
      <c r="C5" s="53" t="s">
        <v>10</v>
      </c>
      <c r="D5" s="53" t="s">
        <v>11</v>
      </c>
      <c r="E5" s="19" t="s">
        <v>12</v>
      </c>
      <c r="F5" s="53" t="s">
        <v>13</v>
      </c>
    </row>
    <row r="6" spans="1:8" x14ac:dyDescent="0.25">
      <c r="A6" s="112" t="s">
        <v>14</v>
      </c>
      <c r="B6" s="112"/>
      <c r="C6" s="19"/>
      <c r="D6" s="19"/>
      <c r="E6" s="19"/>
      <c r="F6" s="19"/>
    </row>
    <row r="7" spans="1:8" x14ac:dyDescent="0.25">
      <c r="A7" s="114" t="s">
        <v>15</v>
      </c>
      <c r="B7" s="115"/>
      <c r="C7" s="55">
        <f>+C8+C9+C10</f>
        <v>32461.441376681265</v>
      </c>
      <c r="D7" s="55">
        <f>+D8+D9+D10</f>
        <v>43243.867592132781</v>
      </c>
      <c r="E7" s="55">
        <f>+E8+E9+E10</f>
        <v>66517.608936055985</v>
      </c>
      <c r="F7" s="74">
        <f>SUM(C7:E7)</f>
        <v>142222.91790487003</v>
      </c>
    </row>
    <row r="8" spans="1:8" x14ac:dyDescent="0.25">
      <c r="A8" s="64"/>
      <c r="B8" s="65" t="s">
        <v>16</v>
      </c>
      <c r="C8" s="56">
        <v>476.4054287436411</v>
      </c>
      <c r="D8" s="56">
        <v>368.82837778319117</v>
      </c>
      <c r="E8" s="56">
        <v>293.05749821989747</v>
      </c>
      <c r="F8" s="75">
        <v>1138.2913047467298</v>
      </c>
    </row>
    <row r="9" spans="1:8" x14ac:dyDescent="0.25">
      <c r="A9" s="64"/>
      <c r="B9" s="65" t="s">
        <v>17</v>
      </c>
      <c r="C9" s="56">
        <v>5673.2091456273156</v>
      </c>
      <c r="D9" s="56">
        <v>22800.658793143517</v>
      </c>
      <c r="E9" s="56">
        <v>21623.059020705674</v>
      </c>
      <c r="F9" s="75">
        <v>50096.926959476506</v>
      </c>
    </row>
    <row r="10" spans="1:8" x14ac:dyDescent="0.25">
      <c r="A10" s="64"/>
      <c r="B10" s="65" t="s">
        <v>18</v>
      </c>
      <c r="C10" s="56">
        <v>26311.826802310308</v>
      </c>
      <c r="D10" s="56">
        <v>20074.380421206071</v>
      </c>
      <c r="E10" s="56">
        <v>44601.492417130416</v>
      </c>
      <c r="F10" s="75">
        <v>90987.699640646795</v>
      </c>
    </row>
    <row r="11" spans="1:8" x14ac:dyDescent="0.25">
      <c r="A11" s="110" t="s">
        <v>19</v>
      </c>
      <c r="B11" s="110"/>
      <c r="C11" s="57">
        <v>77690.078082299879</v>
      </c>
      <c r="D11" s="57">
        <v>365571.86320752208</v>
      </c>
      <c r="E11" s="57">
        <v>265645.90890983958</v>
      </c>
      <c r="F11" s="60">
        <v>708907.85019966157</v>
      </c>
    </row>
    <row r="12" spans="1:8" x14ac:dyDescent="0.25">
      <c r="A12" s="110" t="s">
        <v>20</v>
      </c>
      <c r="B12" s="110"/>
      <c r="C12" s="57">
        <v>4979.3341698610784</v>
      </c>
      <c r="D12" s="57">
        <v>10182.546696355968</v>
      </c>
      <c r="E12" s="57">
        <v>8883.7938052773898</v>
      </c>
      <c r="F12" s="60">
        <v>24045.674671494438</v>
      </c>
    </row>
    <row r="13" spans="1:8" x14ac:dyDescent="0.25">
      <c r="A13" s="111" t="s">
        <v>21</v>
      </c>
      <c r="B13" s="111"/>
      <c r="C13" s="58">
        <f>+C7+C11+C12</f>
        <v>115130.85362884222</v>
      </c>
      <c r="D13" s="58">
        <f>+D7+D11+D12</f>
        <v>418998.27749601082</v>
      </c>
      <c r="E13" s="58">
        <f>+E7+E11+E12</f>
        <v>341047.31165117293</v>
      </c>
      <c r="F13" s="58">
        <f>SUM(C13:E13)</f>
        <v>875176.44277602597</v>
      </c>
    </row>
    <row r="14" spans="1:8" x14ac:dyDescent="0.25">
      <c r="A14" s="112" t="s">
        <v>22</v>
      </c>
      <c r="B14" s="112"/>
      <c r="C14" s="54"/>
      <c r="D14" s="54"/>
      <c r="E14" s="54"/>
      <c r="F14" s="54"/>
    </row>
    <row r="15" spans="1:8" x14ac:dyDescent="0.25">
      <c r="A15" s="64"/>
      <c r="B15" s="65" t="s">
        <v>23</v>
      </c>
      <c r="C15" s="59">
        <v>26507.850712200001</v>
      </c>
      <c r="D15" s="59">
        <v>78807.842828000008</v>
      </c>
      <c r="E15" s="59">
        <v>55875.878029400003</v>
      </c>
      <c r="F15" s="76">
        <v>161191.57156960003</v>
      </c>
    </row>
    <row r="16" spans="1:8" x14ac:dyDescent="0.25">
      <c r="A16" s="64"/>
      <c r="B16" s="65" t="s">
        <v>24</v>
      </c>
      <c r="C16" s="59">
        <v>40461.771499599992</v>
      </c>
      <c r="D16" s="59">
        <v>107159.98975879999</v>
      </c>
      <c r="E16" s="59">
        <v>65894.178165199992</v>
      </c>
      <c r="F16" s="76">
        <v>213515.93942359998</v>
      </c>
    </row>
    <row r="17" spans="1:6" x14ac:dyDescent="0.25">
      <c r="A17" s="64"/>
      <c r="B17" s="65" t="s">
        <v>25</v>
      </c>
      <c r="C17" s="59">
        <v>2826.7339854000002</v>
      </c>
      <c r="D17" s="59">
        <v>5806.7461062000002</v>
      </c>
      <c r="E17" s="59">
        <v>3613.3241066000001</v>
      </c>
      <c r="F17" s="76">
        <v>12246.8041982</v>
      </c>
    </row>
    <row r="18" spans="1:6" x14ac:dyDescent="0.25">
      <c r="A18" s="64"/>
      <c r="B18" s="65" t="s">
        <v>26</v>
      </c>
      <c r="C18" s="59">
        <v>1253.4981479</v>
      </c>
      <c r="D18" s="59">
        <v>6067.5163267999997</v>
      </c>
      <c r="E18" s="59">
        <v>7418.5629687000001</v>
      </c>
      <c r="F18" s="76">
        <v>14739.5774434</v>
      </c>
    </row>
    <row r="19" spans="1:6" x14ac:dyDescent="0.25">
      <c r="A19" s="110" t="s">
        <v>27</v>
      </c>
      <c r="B19" s="110"/>
      <c r="C19" s="60">
        <f>SUM(C15:C18)</f>
        <v>71049.854345099986</v>
      </c>
      <c r="D19" s="60">
        <f>SUM(D15:D18)</f>
        <v>197842.09501979998</v>
      </c>
      <c r="E19" s="60">
        <f>SUM(E15:E18)</f>
        <v>132801.94326989999</v>
      </c>
      <c r="F19" s="60">
        <f>SUM(F15:F18)</f>
        <v>401693.89263479999</v>
      </c>
    </row>
    <row r="20" spans="1:6" x14ac:dyDescent="0.25">
      <c r="A20" s="112" t="s">
        <v>28</v>
      </c>
      <c r="B20" s="112"/>
      <c r="C20" s="61"/>
      <c r="D20" s="61"/>
      <c r="E20" s="61"/>
      <c r="F20" s="61"/>
    </row>
    <row r="21" spans="1:6" x14ac:dyDescent="0.25">
      <c r="A21" s="64"/>
      <c r="B21" s="66" t="s">
        <v>29</v>
      </c>
      <c r="C21" s="63">
        <v>10899</v>
      </c>
      <c r="D21" s="63">
        <v>92082</v>
      </c>
      <c r="E21" s="63">
        <v>19608.240000000002</v>
      </c>
      <c r="F21" s="62">
        <v>122589.24</v>
      </c>
    </row>
    <row r="22" spans="1:6" x14ac:dyDescent="0.25">
      <c r="A22" s="106" t="s">
        <v>30</v>
      </c>
      <c r="B22" s="107"/>
      <c r="C22" s="58">
        <f>+C21</f>
        <v>10899</v>
      </c>
      <c r="D22" s="58">
        <f>SUM(D21)</f>
        <v>92082</v>
      </c>
      <c r="E22" s="58">
        <f>SUM(E21)</f>
        <v>19608.240000000002</v>
      </c>
      <c r="F22" s="58">
        <f>SUM(F21)</f>
        <v>122589.24</v>
      </c>
    </row>
    <row r="23" spans="1:6" ht="14.45" customHeight="1" x14ac:dyDescent="0.25">
      <c r="A23" s="108" t="s">
        <v>31</v>
      </c>
      <c r="B23" s="109"/>
      <c r="C23" s="61">
        <f>+C13+C19+C22</f>
        <v>197079.70797394222</v>
      </c>
      <c r="D23" s="61">
        <f>+D13+D19+D22</f>
        <v>708922.37251581077</v>
      </c>
      <c r="E23" s="61">
        <f>+E13+E19+E22</f>
        <v>493457.49492107291</v>
      </c>
      <c r="F23" s="61">
        <f>+F13+F19+F22</f>
        <v>1399459.5754108259</v>
      </c>
    </row>
    <row r="24" spans="1:6" ht="15.75" thickBot="1" x14ac:dyDescent="0.3"/>
    <row r="25" spans="1:6" s="69" customFormat="1" ht="12.75" customHeight="1" thickTop="1" x14ac:dyDescent="0.25">
      <c r="A25" s="67" t="s">
        <v>86</v>
      </c>
      <c r="B25" s="68"/>
      <c r="C25" s="68"/>
      <c r="D25" s="68"/>
      <c r="E25" s="68"/>
      <c r="F25" s="68"/>
    </row>
    <row r="26" spans="1:6" s="69" customFormat="1" ht="11.25" customHeight="1" thickBot="1" x14ac:dyDescent="0.3">
      <c r="A26" s="70" t="s">
        <v>32</v>
      </c>
      <c r="B26" s="71"/>
      <c r="C26" s="71"/>
      <c r="D26" s="71"/>
      <c r="E26" s="71"/>
      <c r="F26" s="71"/>
    </row>
    <row r="27" spans="1:6" ht="15.75" thickTop="1" x14ac:dyDescent="0.25"/>
  </sheetData>
  <mergeCells count="11">
    <mergeCell ref="A5:B5"/>
    <mergeCell ref="A6:B6"/>
    <mergeCell ref="A7:B7"/>
    <mergeCell ref="A19:B19"/>
    <mergeCell ref="A20:B20"/>
    <mergeCell ref="A22:B22"/>
    <mergeCell ref="A23:B23"/>
    <mergeCell ref="A11:B11"/>
    <mergeCell ref="A12:B12"/>
    <mergeCell ref="A13:B13"/>
    <mergeCell ref="A14:B14"/>
  </mergeCells>
  <hyperlinks>
    <hyperlink ref="A26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A1:H28"/>
  <sheetViews>
    <sheetView showGridLines="0" workbookViewId="0"/>
  </sheetViews>
  <sheetFormatPr baseColWidth="10" defaultColWidth="11.42578125" defaultRowHeight="15" x14ac:dyDescent="0.25"/>
  <cols>
    <col min="1" max="1" width="12.5703125" customWidth="1"/>
    <col min="2" max="2" width="39.42578125" customWidth="1"/>
    <col min="3" max="3" width="15.140625" customWidth="1"/>
  </cols>
  <sheetData>
    <row r="1" spans="1:8" ht="20.25" x14ac:dyDescent="0.3">
      <c r="A1" s="12" t="s">
        <v>33</v>
      </c>
    </row>
    <row r="2" spans="1:8" ht="20.25" x14ac:dyDescent="0.3">
      <c r="A2" s="12" t="s">
        <v>34</v>
      </c>
    </row>
    <row r="3" spans="1:8" ht="20.25" x14ac:dyDescent="0.3">
      <c r="A3" s="12"/>
    </row>
    <row r="4" spans="1:8" x14ac:dyDescent="0.25">
      <c r="A4" s="73" t="s">
        <v>35</v>
      </c>
      <c r="B4" s="18"/>
      <c r="C4" s="18"/>
      <c r="D4" s="18"/>
      <c r="E4" s="18"/>
      <c r="F4" s="18"/>
      <c r="G4" s="18"/>
      <c r="H4" s="18"/>
    </row>
    <row r="5" spans="1:8" x14ac:dyDescent="0.25">
      <c r="A5" s="21" t="s">
        <v>36</v>
      </c>
      <c r="B5" s="22" t="s">
        <v>37</v>
      </c>
      <c r="C5" s="22" t="s">
        <v>38</v>
      </c>
      <c r="D5" s="22" t="s">
        <v>39</v>
      </c>
    </row>
    <row r="6" spans="1:8" x14ac:dyDescent="0.25">
      <c r="A6" s="40">
        <v>170101</v>
      </c>
      <c r="B6" s="30" t="s">
        <v>40</v>
      </c>
      <c r="C6" s="36">
        <v>418820.73</v>
      </c>
      <c r="D6" s="26">
        <v>0.29930000000000001</v>
      </c>
    </row>
    <row r="7" spans="1:8" x14ac:dyDescent="0.25">
      <c r="A7" s="41">
        <v>170102</v>
      </c>
      <c r="B7" s="31" t="s">
        <v>41</v>
      </c>
      <c r="C7" s="37">
        <v>97261.97</v>
      </c>
      <c r="D7" s="27">
        <v>6.9500000000000006E-2</v>
      </c>
    </row>
    <row r="8" spans="1:8" x14ac:dyDescent="0.25">
      <c r="A8" s="41">
        <v>170103</v>
      </c>
      <c r="B8" s="31" t="s">
        <v>42</v>
      </c>
      <c r="C8" s="37">
        <v>297179.99</v>
      </c>
      <c r="D8" s="27">
        <v>0.21240000000000001</v>
      </c>
    </row>
    <row r="9" spans="1:8" x14ac:dyDescent="0.25">
      <c r="A9" s="42">
        <v>170107</v>
      </c>
      <c r="B9" s="32" t="s">
        <v>43</v>
      </c>
      <c r="C9" s="37">
        <v>13564.11</v>
      </c>
      <c r="D9" s="27">
        <v>9.7000000000000003E-3</v>
      </c>
    </row>
    <row r="10" spans="1:8" x14ac:dyDescent="0.25">
      <c r="A10" s="43">
        <v>170201</v>
      </c>
      <c r="B10" s="33" t="s">
        <v>44</v>
      </c>
      <c r="C10" s="38">
        <v>34175.919999999998</v>
      </c>
      <c r="D10" s="28">
        <v>2.4400000000000002E-2</v>
      </c>
    </row>
    <row r="11" spans="1:8" x14ac:dyDescent="0.25">
      <c r="A11" s="44">
        <v>170202</v>
      </c>
      <c r="B11" s="34" t="s">
        <v>45</v>
      </c>
      <c r="C11" s="37">
        <v>59883.3</v>
      </c>
      <c r="D11" s="27">
        <v>4.2799999999999998E-2</v>
      </c>
    </row>
    <row r="12" spans="1:8" x14ac:dyDescent="0.25">
      <c r="A12" s="41">
        <v>170203</v>
      </c>
      <c r="B12" s="31" t="s">
        <v>46</v>
      </c>
      <c r="C12" s="37">
        <v>17426.12</v>
      </c>
      <c r="D12" s="27">
        <v>1.2500000000000001E-2</v>
      </c>
    </row>
    <row r="13" spans="1:8" x14ac:dyDescent="0.25">
      <c r="A13" s="41">
        <v>170302</v>
      </c>
      <c r="B13" s="31" t="s">
        <v>47</v>
      </c>
      <c r="C13" s="37">
        <v>146634.48000000001</v>
      </c>
      <c r="D13" s="27">
        <v>0.1048</v>
      </c>
    </row>
    <row r="14" spans="1:8" x14ac:dyDescent="0.25">
      <c r="A14" s="42">
        <v>170405</v>
      </c>
      <c r="B14" s="32" t="s">
        <v>48</v>
      </c>
      <c r="C14" s="37">
        <v>109280.21</v>
      </c>
      <c r="D14" s="27">
        <v>7.8100000000000003E-2</v>
      </c>
    </row>
    <row r="15" spans="1:8" x14ac:dyDescent="0.25">
      <c r="A15" s="43">
        <v>170407</v>
      </c>
      <c r="B15" s="33" t="s">
        <v>49</v>
      </c>
      <c r="C15" s="38">
        <v>21975.48</v>
      </c>
      <c r="D15" s="28">
        <v>1.5699999999999999E-2</v>
      </c>
    </row>
    <row r="16" spans="1:8" x14ac:dyDescent="0.25">
      <c r="A16" s="44">
        <v>170802</v>
      </c>
      <c r="B16" s="34" t="s">
        <v>50</v>
      </c>
      <c r="C16" s="37">
        <v>14305.15</v>
      </c>
      <c r="D16" s="27">
        <v>1.0200000000000001E-2</v>
      </c>
    </row>
    <row r="17" spans="1:6" x14ac:dyDescent="0.25">
      <c r="A17" s="42">
        <v>170904</v>
      </c>
      <c r="B17" s="32" t="s">
        <v>51</v>
      </c>
      <c r="C17" s="37">
        <v>68649.710000000006</v>
      </c>
      <c r="D17" s="27">
        <v>4.9099999999999998E-2</v>
      </c>
    </row>
    <row r="18" spans="1:6" x14ac:dyDescent="0.25">
      <c r="A18" s="41">
        <v>200101</v>
      </c>
      <c r="B18" s="31" t="s">
        <v>52</v>
      </c>
      <c r="C18" s="37">
        <v>26630.240000000002</v>
      </c>
      <c r="D18" s="27">
        <v>1.9E-2</v>
      </c>
    </row>
    <row r="19" spans="1:6" x14ac:dyDescent="0.25">
      <c r="A19" s="42">
        <v>200301</v>
      </c>
      <c r="B19" s="32" t="s">
        <v>53</v>
      </c>
      <c r="C19" s="37">
        <v>22897.67</v>
      </c>
      <c r="D19" s="27">
        <v>1.6400000000000001E-2</v>
      </c>
    </row>
    <row r="20" spans="1:6" x14ac:dyDescent="0.25">
      <c r="A20" s="43" t="s">
        <v>54</v>
      </c>
      <c r="B20" s="33" t="s">
        <v>55</v>
      </c>
      <c r="C20" s="38">
        <v>42331.08</v>
      </c>
      <c r="D20" s="28">
        <v>3.0200000000000001E-2</v>
      </c>
    </row>
    <row r="21" spans="1:6" x14ac:dyDescent="0.25">
      <c r="A21" s="45" t="s">
        <v>54</v>
      </c>
      <c r="B21" s="35" t="s">
        <v>56</v>
      </c>
      <c r="C21" s="39">
        <v>8443.41</v>
      </c>
      <c r="D21" s="29">
        <v>6.0000000000000001E-3</v>
      </c>
    </row>
    <row r="22" spans="1:6" x14ac:dyDescent="0.25">
      <c r="A22" s="23" t="s">
        <v>57</v>
      </c>
      <c r="B22" s="24"/>
      <c r="C22" s="25">
        <f>SUM(C6:C21)</f>
        <v>1399459.5699999998</v>
      </c>
      <c r="D22" s="83"/>
      <c r="E22" s="84"/>
      <c r="F22" s="84"/>
    </row>
    <row r="23" spans="1:6" ht="15.75" thickBot="1" x14ac:dyDescent="0.3">
      <c r="E23" s="84"/>
      <c r="F23" s="84"/>
    </row>
    <row r="24" spans="1:6" s="69" customFormat="1" ht="12.75" customHeight="1" thickTop="1" x14ac:dyDescent="0.25">
      <c r="A24" s="67" t="s">
        <v>86</v>
      </c>
      <c r="B24" s="68"/>
      <c r="C24" s="68"/>
      <c r="D24" s="68"/>
      <c r="E24" s="68"/>
      <c r="F24" s="68"/>
    </row>
    <row r="25" spans="1:6" s="69" customFormat="1" ht="11.25" customHeight="1" thickBot="1" x14ac:dyDescent="0.3">
      <c r="A25" s="70" t="s">
        <v>32</v>
      </c>
      <c r="B25" s="71"/>
      <c r="C25" s="71"/>
      <c r="D25" s="71"/>
      <c r="E25" s="71"/>
      <c r="F25" s="71"/>
    </row>
    <row r="26" spans="1:6" ht="15.75" thickTop="1" x14ac:dyDescent="0.25">
      <c r="E26" s="84"/>
      <c r="F26" s="84"/>
    </row>
    <row r="27" spans="1:6" x14ac:dyDescent="0.25">
      <c r="E27" s="84"/>
      <c r="F27" s="84"/>
    </row>
    <row r="28" spans="1:6" x14ac:dyDescent="0.25">
      <c r="E28" s="84"/>
      <c r="F28" s="84"/>
    </row>
  </sheetData>
  <sortState ref="A6:D21">
    <sortCondition ref="A6"/>
  </sortState>
  <hyperlinks>
    <hyperlink ref="A25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A1:K14"/>
  <sheetViews>
    <sheetView showGridLines="0" workbookViewId="0"/>
  </sheetViews>
  <sheetFormatPr baseColWidth="10" defaultColWidth="11.42578125" defaultRowHeight="15" x14ac:dyDescent="0.25"/>
  <cols>
    <col min="1" max="1" width="33.140625" customWidth="1"/>
    <col min="2" max="2" width="12.7109375" bestFit="1" customWidth="1"/>
    <col min="3" max="4" width="12.7109375" customWidth="1"/>
    <col min="8" max="8" width="14.28515625" bestFit="1" customWidth="1"/>
  </cols>
  <sheetData>
    <row r="1" spans="1:11" ht="20.25" x14ac:dyDescent="0.3">
      <c r="A1" s="12" t="s">
        <v>58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20.25" x14ac:dyDescent="0.3">
      <c r="A2" s="12" t="s">
        <v>59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20.25" x14ac:dyDescent="0.3">
      <c r="A3" s="12"/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x14ac:dyDescent="0.25">
      <c r="A4" s="73" t="s">
        <v>8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x14ac:dyDescent="0.25">
      <c r="A5" s="19" t="s">
        <v>9</v>
      </c>
      <c r="B5" s="20">
        <v>2009</v>
      </c>
      <c r="C5" s="20">
        <v>2010</v>
      </c>
      <c r="D5" s="20">
        <v>2011</v>
      </c>
      <c r="E5" s="20">
        <v>2012</v>
      </c>
      <c r="F5" s="20">
        <v>2013</v>
      </c>
      <c r="G5" s="20">
        <v>2014</v>
      </c>
      <c r="H5" s="20">
        <v>2015</v>
      </c>
      <c r="I5" s="20">
        <v>2016</v>
      </c>
      <c r="J5" s="20">
        <v>2017</v>
      </c>
      <c r="K5" s="20">
        <v>2018</v>
      </c>
    </row>
    <row r="6" spans="1:11" x14ac:dyDescent="0.25">
      <c r="A6" s="14" t="s">
        <v>60</v>
      </c>
      <c r="B6" s="101" t="s">
        <v>61</v>
      </c>
      <c r="C6" s="101" t="s">
        <v>61</v>
      </c>
      <c r="D6" s="101" t="s">
        <v>61</v>
      </c>
      <c r="E6" s="15">
        <v>605461.32917715574</v>
      </c>
      <c r="F6" s="15">
        <v>708897</v>
      </c>
      <c r="G6" s="101" t="s">
        <v>61</v>
      </c>
      <c r="H6" s="15">
        <v>619211.76695549337</v>
      </c>
      <c r="I6" s="15">
        <v>848616.27</v>
      </c>
      <c r="J6" s="15">
        <v>806890.72602068319</v>
      </c>
      <c r="K6" s="15">
        <v>875176.44277602597</v>
      </c>
    </row>
    <row r="7" spans="1:11" x14ac:dyDescent="0.25">
      <c r="A7" s="14" t="s">
        <v>62</v>
      </c>
      <c r="B7" s="101" t="s">
        <v>61</v>
      </c>
      <c r="C7" s="101" t="s">
        <v>61</v>
      </c>
      <c r="D7" s="101" t="s">
        <v>61</v>
      </c>
      <c r="E7" s="15">
        <v>392925.27304364397</v>
      </c>
      <c r="F7" s="15">
        <v>223371.75268217371</v>
      </c>
      <c r="G7" s="101" t="s">
        <v>61</v>
      </c>
      <c r="H7" s="15">
        <v>306015.50724220002</v>
      </c>
      <c r="I7" s="15">
        <v>317945.53454990004</v>
      </c>
      <c r="J7" s="15">
        <v>477658.5631655</v>
      </c>
      <c r="K7" s="15">
        <v>401693.89263479999</v>
      </c>
    </row>
    <row r="8" spans="1:11" x14ac:dyDescent="0.25">
      <c r="A8" s="14" t="s">
        <v>29</v>
      </c>
      <c r="B8" s="101" t="s">
        <v>61</v>
      </c>
      <c r="C8" s="101" t="s">
        <v>61</v>
      </c>
      <c r="D8" s="101" t="s">
        <v>61</v>
      </c>
      <c r="E8" s="15">
        <v>84886.06</v>
      </c>
      <c r="F8" s="15">
        <v>93074.274000000005</v>
      </c>
      <c r="G8" s="101" t="s">
        <v>61</v>
      </c>
      <c r="H8" s="15">
        <v>86069</v>
      </c>
      <c r="I8" s="15">
        <v>95099.65</v>
      </c>
      <c r="J8" s="15">
        <v>112613.94</v>
      </c>
      <c r="K8" s="15">
        <v>122589.24</v>
      </c>
    </row>
    <row r="9" spans="1:11" x14ac:dyDescent="0.25">
      <c r="A9" s="16" t="s">
        <v>57</v>
      </c>
      <c r="B9" s="17">
        <v>1382313.6999915158</v>
      </c>
      <c r="C9" s="17" t="s">
        <v>61</v>
      </c>
      <c r="D9" s="17" t="s">
        <v>61</v>
      </c>
      <c r="E9" s="17">
        <v>1083272.6022207998</v>
      </c>
      <c r="F9" s="17">
        <v>1025343.2411742355</v>
      </c>
      <c r="G9" s="17" t="s">
        <v>61</v>
      </c>
      <c r="H9" s="17">
        <v>1011296.2742019284</v>
      </c>
      <c r="I9" s="17">
        <v>1261661.4590434944</v>
      </c>
      <c r="J9" s="17">
        <v>1397163.2291861828</v>
      </c>
      <c r="K9" s="17">
        <v>1399459.5754108259</v>
      </c>
    </row>
    <row r="10" spans="1:11" ht="15.75" thickBot="1" x14ac:dyDescent="0.3">
      <c r="H10" s="80"/>
    </row>
    <row r="11" spans="1:11" s="69" customFormat="1" ht="16.5" thickTop="1" thickBot="1" x14ac:dyDescent="0.3">
      <c r="A11" s="77" t="s">
        <v>63</v>
      </c>
      <c r="B11" s="78"/>
      <c r="C11" s="79"/>
      <c r="D11" s="79"/>
      <c r="E11" s="79"/>
      <c r="F11" s="79"/>
      <c r="G11" s="79"/>
      <c r="H11" s="79"/>
      <c r="I11" s="79"/>
      <c r="J11" s="79"/>
      <c r="K11" s="79"/>
    </row>
    <row r="12" spans="1:11" s="69" customFormat="1" ht="12.75" customHeight="1" thickTop="1" x14ac:dyDescent="0.25">
      <c r="A12" s="67" t="s">
        <v>86</v>
      </c>
      <c r="B12" s="68"/>
      <c r="C12" s="68"/>
      <c r="D12" s="68"/>
      <c r="E12" s="68"/>
      <c r="F12" s="68"/>
    </row>
    <row r="13" spans="1:11" s="69" customFormat="1" ht="11.25" customHeight="1" thickBot="1" x14ac:dyDescent="0.3">
      <c r="A13" s="70" t="s">
        <v>32</v>
      </c>
      <c r="B13" s="71"/>
      <c r="C13" s="71"/>
      <c r="D13" s="71"/>
      <c r="E13" s="71"/>
      <c r="F13" s="71"/>
    </row>
    <row r="14" spans="1:11" ht="15.75" thickTop="1" x14ac:dyDescent="0.25"/>
  </sheetData>
  <hyperlinks>
    <hyperlink ref="A13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A1:I19"/>
  <sheetViews>
    <sheetView showGridLines="0" workbookViewId="0"/>
  </sheetViews>
  <sheetFormatPr baseColWidth="10" defaultColWidth="11.42578125" defaultRowHeight="15" x14ac:dyDescent="0.25"/>
  <cols>
    <col min="1" max="1" width="23.5703125" customWidth="1"/>
    <col min="2" max="2" width="26" customWidth="1"/>
    <col min="3" max="3" width="18.28515625" customWidth="1"/>
  </cols>
  <sheetData>
    <row r="1" spans="1:9" ht="20.25" x14ac:dyDescent="0.3">
      <c r="A1" s="12" t="s">
        <v>64</v>
      </c>
      <c r="B1" s="12"/>
    </row>
    <row r="2" spans="1:9" ht="20.25" x14ac:dyDescent="0.3">
      <c r="A2" s="12" t="s">
        <v>65</v>
      </c>
      <c r="B2" s="12"/>
    </row>
    <row r="3" spans="1:9" ht="20.25" x14ac:dyDescent="0.3">
      <c r="A3" s="12"/>
      <c r="B3" s="12"/>
    </row>
    <row r="4" spans="1:9" x14ac:dyDescent="0.25">
      <c r="A4" s="73" t="s">
        <v>66</v>
      </c>
      <c r="B4" s="73"/>
      <c r="C4" s="18"/>
      <c r="D4" s="18"/>
      <c r="E4" s="18"/>
      <c r="F4" s="18"/>
      <c r="G4" s="18"/>
      <c r="H4" s="18"/>
      <c r="I4" s="18"/>
    </row>
    <row r="5" spans="1:9" ht="24" customHeight="1" x14ac:dyDescent="0.25">
      <c r="A5" s="90" t="s">
        <v>67</v>
      </c>
      <c r="B5" s="85"/>
      <c r="C5" s="20" t="s">
        <v>68</v>
      </c>
      <c r="D5" s="20" t="s">
        <v>39</v>
      </c>
    </row>
    <row r="6" spans="1:9" x14ac:dyDescent="0.25">
      <c r="A6" s="91" t="s">
        <v>69</v>
      </c>
      <c r="B6" s="86"/>
      <c r="C6" s="46">
        <v>1060754.9099999999</v>
      </c>
      <c r="D6" s="47">
        <v>0.75800000000000001</v>
      </c>
    </row>
    <row r="7" spans="1:9" x14ac:dyDescent="0.25">
      <c r="A7" s="92"/>
      <c r="B7" s="87" t="s">
        <v>70</v>
      </c>
      <c r="C7" s="48">
        <v>750501.68</v>
      </c>
      <c r="D7" s="49">
        <v>0.5363</v>
      </c>
    </row>
    <row r="8" spans="1:9" x14ac:dyDescent="0.25">
      <c r="A8" s="92"/>
      <c r="B8" s="87" t="s">
        <v>71</v>
      </c>
      <c r="C8" s="48">
        <v>139945.96</v>
      </c>
      <c r="D8" s="49">
        <v>0.1</v>
      </c>
    </row>
    <row r="9" spans="1:9" x14ac:dyDescent="0.25">
      <c r="A9" s="92"/>
      <c r="B9" s="87" t="s">
        <v>72</v>
      </c>
      <c r="C9" s="48">
        <v>170307.27</v>
      </c>
      <c r="D9" s="49">
        <v>0.1217</v>
      </c>
    </row>
    <row r="10" spans="1:9" x14ac:dyDescent="0.25">
      <c r="A10" s="93" t="s">
        <v>73</v>
      </c>
      <c r="B10" s="88"/>
      <c r="C10" s="50">
        <v>176058.35</v>
      </c>
      <c r="D10" s="51">
        <v>0.1258</v>
      </c>
    </row>
    <row r="11" spans="1:9" x14ac:dyDescent="0.25">
      <c r="A11" s="84"/>
      <c r="B11" s="87" t="s">
        <v>72</v>
      </c>
      <c r="C11" s="48">
        <v>33761.26</v>
      </c>
      <c r="D11" s="49">
        <v>2.41E-2</v>
      </c>
    </row>
    <row r="12" spans="1:9" x14ac:dyDescent="0.25">
      <c r="A12" s="84"/>
      <c r="B12" s="87" t="s">
        <v>74</v>
      </c>
      <c r="C12" s="48">
        <v>135977.76999999999</v>
      </c>
      <c r="D12" s="49">
        <v>9.7199999999999995E-2</v>
      </c>
    </row>
    <row r="13" spans="1:9" x14ac:dyDescent="0.25">
      <c r="A13" s="84"/>
      <c r="B13" s="87" t="s">
        <v>75</v>
      </c>
      <c r="C13" s="48">
        <v>6319.33</v>
      </c>
      <c r="D13" s="49">
        <v>4.4999999999999997E-3</v>
      </c>
    </row>
    <row r="14" spans="1:9" x14ac:dyDescent="0.25">
      <c r="A14" s="93" t="s">
        <v>76</v>
      </c>
      <c r="B14" s="88"/>
      <c r="C14" s="50">
        <v>162646.32</v>
      </c>
      <c r="D14" s="51">
        <v>0.1162</v>
      </c>
    </row>
    <row r="15" spans="1:9" ht="23.45" customHeight="1" x14ac:dyDescent="0.25">
      <c r="A15" s="94" t="s">
        <v>77</v>
      </c>
      <c r="B15" s="89"/>
      <c r="C15" s="52">
        <v>1399459.58</v>
      </c>
      <c r="D15" s="95"/>
      <c r="E15" s="84"/>
    </row>
    <row r="16" spans="1:9" ht="15.75" thickBot="1" x14ac:dyDescent="0.3">
      <c r="A16" s="1"/>
      <c r="B16" s="1"/>
      <c r="E16" s="84"/>
    </row>
    <row r="17" spans="1:6" s="69" customFormat="1" ht="12.75" customHeight="1" thickTop="1" x14ac:dyDescent="0.25">
      <c r="A17" s="67" t="s">
        <v>86</v>
      </c>
      <c r="B17" s="68"/>
      <c r="C17" s="68"/>
      <c r="D17" s="68"/>
      <c r="E17" s="68"/>
      <c r="F17" s="68"/>
    </row>
    <row r="18" spans="1:6" s="69" customFormat="1" ht="11.25" customHeight="1" thickBot="1" x14ac:dyDescent="0.3">
      <c r="A18" s="70" t="s">
        <v>32</v>
      </c>
      <c r="B18" s="71"/>
      <c r="C18" s="71"/>
      <c r="D18" s="71"/>
      <c r="E18" s="71"/>
      <c r="F18" s="71"/>
    </row>
    <row r="19" spans="1:6" ht="15.75" thickTop="1" x14ac:dyDescent="0.25">
      <c r="E19" s="84"/>
    </row>
  </sheetData>
  <hyperlinks>
    <hyperlink ref="A18" r:id="rId1"/>
  </hyperlinks>
  <pageMargins left="0.7" right="0.7" top="0.75" bottom="0.75" header="0.3" footer="0.3"/>
  <pageSetup paperSize="9" orientation="portrait" horizontalDpi="4294967292" verticalDpi="4294967292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A1:K14"/>
  <sheetViews>
    <sheetView showGridLines="0" workbookViewId="0"/>
  </sheetViews>
  <sheetFormatPr baseColWidth="10" defaultColWidth="11.42578125" defaultRowHeight="15" x14ac:dyDescent="0.25"/>
  <cols>
    <col min="1" max="1" width="23.7109375" customWidth="1"/>
  </cols>
  <sheetData>
    <row r="1" spans="1:11" ht="20.25" x14ac:dyDescent="0.3">
      <c r="A1" s="12" t="s">
        <v>78</v>
      </c>
    </row>
    <row r="2" spans="1:11" ht="20.25" x14ac:dyDescent="0.3">
      <c r="A2" s="12" t="s">
        <v>79</v>
      </c>
    </row>
    <row r="3" spans="1:11" ht="20.25" x14ac:dyDescent="0.3">
      <c r="A3" s="12"/>
    </row>
    <row r="4" spans="1:11" x14ac:dyDescent="0.25">
      <c r="A4" s="73" t="s">
        <v>8</v>
      </c>
    </row>
    <row r="5" spans="1:11" x14ac:dyDescent="0.25">
      <c r="A5" s="13"/>
      <c r="B5" s="13">
        <v>2009</v>
      </c>
      <c r="C5" s="13">
        <v>2010</v>
      </c>
      <c r="D5" s="13">
        <v>2011</v>
      </c>
      <c r="E5" s="13">
        <v>2012</v>
      </c>
      <c r="F5" s="13">
        <v>2013</v>
      </c>
      <c r="G5" s="13">
        <v>2014</v>
      </c>
      <c r="H5" s="13">
        <v>2015</v>
      </c>
      <c r="I5" s="13">
        <v>2016</v>
      </c>
      <c r="J5" s="13">
        <v>2017</v>
      </c>
      <c r="K5" s="13">
        <v>2018</v>
      </c>
    </row>
    <row r="6" spans="1:11" x14ac:dyDescent="0.25">
      <c r="A6" s="14" t="s">
        <v>69</v>
      </c>
      <c r="B6" s="15">
        <v>585314.63887469238</v>
      </c>
      <c r="C6" s="81" t="s">
        <v>61</v>
      </c>
      <c r="D6" s="81" t="s">
        <v>61</v>
      </c>
      <c r="E6" s="15">
        <v>454993.29256569193</v>
      </c>
      <c r="F6" s="15">
        <v>550324.79399686633</v>
      </c>
      <c r="G6" s="81" t="s">
        <v>61</v>
      </c>
      <c r="H6" s="15">
        <v>601003.15135621978</v>
      </c>
      <c r="I6" s="15">
        <v>795149.53690434922</v>
      </c>
      <c r="J6" s="15">
        <v>863132.13001861819</v>
      </c>
      <c r="K6" s="15">
        <v>1060754.9085410824</v>
      </c>
    </row>
    <row r="7" spans="1:11" x14ac:dyDescent="0.25">
      <c r="A7" s="14" t="s">
        <v>80</v>
      </c>
      <c r="B7" s="15">
        <v>244073.5811202171</v>
      </c>
      <c r="C7" s="81" t="s">
        <v>61</v>
      </c>
      <c r="D7" s="81" t="s">
        <v>61</v>
      </c>
      <c r="E7" s="15">
        <v>135045.00571638806</v>
      </c>
      <c r="F7" s="15">
        <v>150549.61606132015</v>
      </c>
      <c r="G7" s="81" t="s">
        <v>61</v>
      </c>
      <c r="H7" s="15">
        <v>188179.08766025698</v>
      </c>
      <c r="I7" s="15">
        <v>155504.18269400002</v>
      </c>
      <c r="J7" s="15">
        <v>172725.81099999999</v>
      </c>
      <c r="K7" s="15">
        <v>176058.35</v>
      </c>
    </row>
    <row r="8" spans="1:11" x14ac:dyDescent="0.25">
      <c r="A8" s="72" t="s">
        <v>76</v>
      </c>
      <c r="B8" s="15">
        <v>552925.47999660636</v>
      </c>
      <c r="C8" s="81" t="s">
        <v>61</v>
      </c>
      <c r="D8" s="81" t="s">
        <v>61</v>
      </c>
      <c r="E8" s="15">
        <v>493234.30393871974</v>
      </c>
      <c r="F8" s="15">
        <v>324468.83111604897</v>
      </c>
      <c r="G8" s="81" t="s">
        <v>61</v>
      </c>
      <c r="H8" s="15">
        <v>222114.03518545165</v>
      </c>
      <c r="I8" s="15">
        <v>311007.73944514513</v>
      </c>
      <c r="J8" s="15">
        <v>361305.28816756478</v>
      </c>
      <c r="K8" s="15">
        <v>162646.3168697434</v>
      </c>
    </row>
    <row r="9" spans="1:11" x14ac:dyDescent="0.25">
      <c r="A9" s="16" t="s">
        <v>77</v>
      </c>
      <c r="B9" s="17">
        <v>1382313.6999915158</v>
      </c>
      <c r="C9" s="17" t="s">
        <v>61</v>
      </c>
      <c r="D9" s="17" t="s">
        <v>61</v>
      </c>
      <c r="E9" s="17">
        <v>1083272.6022207998</v>
      </c>
      <c r="F9" s="17">
        <v>1025343.2411742355</v>
      </c>
      <c r="G9" s="17" t="s">
        <v>61</v>
      </c>
      <c r="H9" s="17">
        <v>1011296.2742019284</v>
      </c>
      <c r="I9" s="17">
        <v>1261661.4590434944</v>
      </c>
      <c r="J9" s="17">
        <v>1397163.2291861828</v>
      </c>
      <c r="K9" s="17">
        <v>1399459.5754108259</v>
      </c>
    </row>
    <row r="10" spans="1:11" ht="15.75" thickBot="1" x14ac:dyDescent="0.3"/>
    <row r="11" spans="1:11" s="69" customFormat="1" ht="16.5" thickTop="1" thickBot="1" x14ac:dyDescent="0.3">
      <c r="A11" s="77" t="s">
        <v>63</v>
      </c>
      <c r="B11" s="78"/>
      <c r="C11" s="79"/>
      <c r="D11" s="79"/>
      <c r="E11" s="79"/>
      <c r="F11" s="79"/>
      <c r="G11" s="79"/>
      <c r="H11" s="79"/>
      <c r="I11" s="79"/>
      <c r="J11" s="79"/>
      <c r="K11" s="79"/>
    </row>
    <row r="12" spans="1:11" s="69" customFormat="1" ht="12.75" customHeight="1" thickTop="1" x14ac:dyDescent="0.25">
      <c r="A12" s="67" t="s">
        <v>86</v>
      </c>
      <c r="B12" s="68"/>
      <c r="C12" s="68"/>
      <c r="D12" s="68"/>
      <c r="E12" s="68"/>
      <c r="F12" s="68"/>
    </row>
    <row r="13" spans="1:11" s="69" customFormat="1" ht="11.25" customHeight="1" thickBot="1" x14ac:dyDescent="0.3">
      <c r="A13" s="70" t="s">
        <v>32</v>
      </c>
      <c r="B13" s="71"/>
      <c r="C13" s="71"/>
      <c r="D13" s="71"/>
      <c r="E13" s="71"/>
      <c r="F13" s="71"/>
    </row>
    <row r="14" spans="1:11" ht="15.75" thickTop="1" x14ac:dyDescent="0.25"/>
  </sheetData>
  <hyperlinks>
    <hyperlink ref="A13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A1:K40"/>
  <sheetViews>
    <sheetView showGridLines="0" workbookViewId="0"/>
  </sheetViews>
  <sheetFormatPr baseColWidth="10" defaultColWidth="11.42578125" defaultRowHeight="15" x14ac:dyDescent="0.25"/>
  <cols>
    <col min="1" max="1" width="23.7109375" customWidth="1"/>
  </cols>
  <sheetData>
    <row r="1" spans="1:11" ht="20.25" x14ac:dyDescent="0.3">
      <c r="A1" s="12" t="s">
        <v>81</v>
      </c>
    </row>
    <row r="2" spans="1:11" ht="20.25" x14ac:dyDescent="0.3">
      <c r="A2" s="12" t="s">
        <v>79</v>
      </c>
    </row>
    <row r="3" spans="1:11" ht="20.25" x14ac:dyDescent="0.3">
      <c r="A3" s="12"/>
    </row>
    <row r="4" spans="1:11" hidden="1" x14ac:dyDescent="0.25">
      <c r="A4" s="73" t="s">
        <v>8</v>
      </c>
    </row>
    <row r="5" spans="1:11" hidden="1" x14ac:dyDescent="0.25">
      <c r="A5" s="13"/>
      <c r="B5" s="13">
        <v>2009</v>
      </c>
      <c r="C5" s="13">
        <v>2010</v>
      </c>
      <c r="D5" s="13">
        <v>2011</v>
      </c>
      <c r="E5" s="13">
        <v>2012</v>
      </c>
      <c r="F5" s="13">
        <v>2013</v>
      </c>
      <c r="G5" s="13">
        <v>2014</v>
      </c>
      <c r="H5" s="13">
        <v>2015</v>
      </c>
      <c r="I5" s="13">
        <v>2016</v>
      </c>
      <c r="J5" s="13">
        <v>2017</v>
      </c>
      <c r="K5" s="13">
        <v>2018</v>
      </c>
    </row>
    <row r="6" spans="1:11" hidden="1" x14ac:dyDescent="0.25">
      <c r="A6" s="14" t="s">
        <v>69</v>
      </c>
      <c r="B6" s="102">
        <f>'[1]2.2'!B6/'[1]2.2'!B$9</f>
        <v>0.42343112050346088</v>
      </c>
      <c r="C6" s="102"/>
      <c r="D6" s="102"/>
      <c r="E6" s="102">
        <f>'[1]2.2'!E6/'[1]2.2'!E$9</f>
        <v>0.42001735448022731</v>
      </c>
      <c r="F6" s="102">
        <f>'[1]2.2'!F6/'[1]2.2'!F$9</f>
        <v>0.53672250608160021</v>
      </c>
      <c r="G6" s="102"/>
      <c r="H6" s="102">
        <f>'[1]2.2'!H6/'[1]2.2'!H$9</f>
        <v>0.59428988980554254</v>
      </c>
      <c r="I6" s="102">
        <f>'[1]2.2'!I6/'[1]2.2'!I$9</f>
        <v>0.63024001502524873</v>
      </c>
      <c r="J6" s="102">
        <f>'[1]2.2'!J6/'[1]2.2'!J$9</f>
        <v>0.61777472523477006</v>
      </c>
      <c r="K6" s="102">
        <f>'[1]2.2'!K6/'[1]2.2'!K$9</f>
        <v>0.75797466906444</v>
      </c>
    </row>
    <row r="7" spans="1:11" hidden="1" x14ac:dyDescent="0.25">
      <c r="A7" s="14" t="s">
        <v>80</v>
      </c>
      <c r="B7" s="102">
        <f>'[1]2.2'!B7/'[1]2.2'!B$9</f>
        <v>0.17656887949653913</v>
      </c>
      <c r="C7" s="102"/>
      <c r="D7" s="102"/>
      <c r="E7" s="102">
        <f>'[1]2.2'!E7/'[1]2.2'!E$9</f>
        <v>0.12466391694900661</v>
      </c>
      <c r="F7" s="102">
        <f>'[1]2.2'!F7/'[1]2.2'!F$9</f>
        <v>0.14682850582689647</v>
      </c>
      <c r="G7" s="102"/>
      <c r="H7" s="102">
        <f>'[1]2.2'!H7/'[1]2.2'!H$9</f>
        <v>0.18607710960742918</v>
      </c>
      <c r="I7" s="102">
        <f>'[1]2.2'!I7/'[1]2.2'!I$9</f>
        <v>0.12325349370019804</v>
      </c>
      <c r="J7" s="102">
        <f>'[1]2.2'!J7/'[1]2.2'!J$9</f>
        <v>0.12362607846515472</v>
      </c>
      <c r="K7" s="102">
        <f>'[1]2.2'!K7/'[1]2.2'!K$9</f>
        <v>0.12580452704274522</v>
      </c>
    </row>
    <row r="8" spans="1:11" hidden="1" x14ac:dyDescent="0.25">
      <c r="A8" s="72" t="s">
        <v>76</v>
      </c>
      <c r="B8" s="102">
        <f>'[1]2.2'!B8/'[1]2.2'!B$9</f>
        <v>0.4</v>
      </c>
      <c r="C8" s="102"/>
      <c r="D8" s="102"/>
      <c r="E8" s="102">
        <f>'[1]2.2'!E8/'[1]2.2'!E$9</f>
        <v>0.45531872857076605</v>
      </c>
      <c r="F8" s="102">
        <f>'[1]2.2'!F8/'[1]2.2'!F$9</f>
        <v>0.31644898809150324</v>
      </c>
      <c r="G8" s="102"/>
      <c r="H8" s="102">
        <f>'[1]2.2'!H8/'[1]2.2'!H$9</f>
        <v>0.21963300058702828</v>
      </c>
      <c r="I8" s="102">
        <f>'[1]2.2'!I8/'[1]2.2'!I$9</f>
        <v>0.24650649127455312</v>
      </c>
      <c r="J8" s="102">
        <f>'[1]2.2'!J8/'[1]2.2'!J$9</f>
        <v>0.25859919630007527</v>
      </c>
      <c r="K8" s="102">
        <f>'[1]2.2'!K8/'[1]2.2'!K$9</f>
        <v>0.11622080389281475</v>
      </c>
    </row>
    <row r="9" spans="1:11" hidden="1" x14ac:dyDescent="0.25">
      <c r="A9" s="16" t="s">
        <v>77</v>
      </c>
      <c r="B9" s="17">
        <v>1382313.6999915158</v>
      </c>
      <c r="C9" s="17" t="s">
        <v>61</v>
      </c>
      <c r="D9" s="17" t="s">
        <v>61</v>
      </c>
      <c r="E9" s="17">
        <v>1083272.6022207998</v>
      </c>
      <c r="F9" s="17">
        <v>1025343.2411742355</v>
      </c>
      <c r="G9" s="17" t="s">
        <v>61</v>
      </c>
      <c r="H9" s="17">
        <v>1011296.2742019284</v>
      </c>
      <c r="I9" s="17">
        <v>1261661.4590434944</v>
      </c>
      <c r="J9" s="17">
        <v>1397163.2291861828</v>
      </c>
      <c r="K9" s="17">
        <v>1399459.5754108259</v>
      </c>
    </row>
    <row r="10" spans="1:11" hidden="1" x14ac:dyDescent="0.25"/>
    <row r="36" spans="1:11" ht="15.75" thickBot="1" x14ac:dyDescent="0.3"/>
    <row r="37" spans="1:11" s="69" customFormat="1" ht="16.5" thickTop="1" thickBot="1" x14ac:dyDescent="0.3">
      <c r="A37" s="77" t="s">
        <v>63</v>
      </c>
      <c r="B37" s="78"/>
      <c r="C37" s="79"/>
      <c r="D37" s="79"/>
      <c r="E37" s="79"/>
      <c r="F37" s="79"/>
      <c r="G37" s="79"/>
      <c r="H37" s="79"/>
      <c r="I37" s="79"/>
      <c r="J37" s="79"/>
      <c r="K37" s="79"/>
    </row>
    <row r="38" spans="1:11" s="69" customFormat="1" ht="12.75" customHeight="1" thickTop="1" x14ac:dyDescent="0.25">
      <c r="A38" s="67" t="s">
        <v>86</v>
      </c>
      <c r="B38" s="68"/>
      <c r="C38" s="68"/>
      <c r="D38" s="68"/>
      <c r="E38" s="68"/>
      <c r="F38" s="68"/>
    </row>
    <row r="39" spans="1:11" s="69" customFormat="1" ht="11.25" customHeight="1" thickBot="1" x14ac:dyDescent="0.3">
      <c r="A39" s="70" t="s">
        <v>32</v>
      </c>
      <c r="B39" s="71"/>
      <c r="C39" s="71"/>
      <c r="D39" s="71"/>
      <c r="E39" s="71"/>
      <c r="F39" s="71"/>
    </row>
    <row r="40" spans="1:11" ht="15.75" thickTop="1" x14ac:dyDescent="0.25"/>
  </sheetData>
  <hyperlinks>
    <hyperlink ref="A39" r:id="rId1"/>
  </hyperlinks>
  <pageMargins left="0.7" right="0.7" top="0.75" bottom="0.75" header="0.3" footer="0.3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6C18C0AE4883442AFF2B0EBD23B016F" ma:contentTypeVersion="11" ma:contentTypeDescription="Crear nuevo documento." ma:contentTypeScope="" ma:versionID="c9a72762e23daa53b3e500af09549ae3">
  <xsd:schema xmlns:xsd="http://www.w3.org/2001/XMLSchema" xmlns:xs="http://www.w3.org/2001/XMLSchema" xmlns:p="http://schemas.microsoft.com/office/2006/metadata/properties" xmlns:ns2="100d237f-dbdb-4b06-af8e-32070bcf998c" xmlns:ns3="a0eed0c6-a2f9-4b40-929b-2662350a63c6" targetNamespace="http://schemas.microsoft.com/office/2006/metadata/properties" ma:root="true" ma:fieldsID="6fe639efa12cf6dfd10ab47517a05f8a" ns2:_="" ns3:_="">
    <xsd:import namespace="100d237f-dbdb-4b06-af8e-32070bcf998c"/>
    <xsd:import namespace="a0eed0c6-a2f9-4b40-929b-2662350a63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0d237f-dbdb-4b06-af8e-32070bcf99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eed0c6-a2f9-4b40-929b-2662350a63c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6A2F20-F514-4274-9935-CA7C408409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000997-56A8-469B-90F5-CEB74656E6DB}">
  <ds:schemaRefs>
    <ds:schemaRef ds:uri="100d237f-dbdb-4b06-af8e-32070bcf998c"/>
    <ds:schemaRef ds:uri="http://schemas.openxmlformats.org/package/2006/metadata/core-properties"/>
    <ds:schemaRef ds:uri="http://purl.org/dc/elements/1.1/"/>
    <ds:schemaRef ds:uri="a0eed0c6-a2f9-4b40-929b-2662350a63c6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E05CAA1-775B-4E11-8C18-6D2E057F1E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0d237f-dbdb-4b06-af8e-32070bcf998c"/>
    <ds:schemaRef ds:uri="a0eed0c6-a2f9-4b40-929b-2662350a63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Índice</vt:lpstr>
      <vt:lpstr>1.1</vt:lpstr>
      <vt:lpstr>1.2</vt:lpstr>
      <vt:lpstr>1.3</vt:lpstr>
      <vt:lpstr>2.1</vt:lpstr>
      <vt:lpstr>2.2</vt:lpstr>
      <vt:lpstr>2.3</vt:lpstr>
      <vt:lpstr>Índice!Área_de_impresión</vt:lpstr>
    </vt:vector>
  </TitlesOfParts>
  <Manager/>
  <Company>Eusko Jaurlaritza Gobierno Vasco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Puerta Goikoetxea, Aitor</dc:creator>
  <cp:keywords/>
  <dc:description/>
  <cp:lastModifiedBy>Miranda Serrano, Erika</cp:lastModifiedBy>
  <cp:revision/>
  <dcterms:created xsi:type="dcterms:W3CDTF">2020-05-14T12:22:52Z</dcterms:created>
  <dcterms:modified xsi:type="dcterms:W3CDTF">2020-09-24T10:12:56Z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0x010100D6C18C0AE4883442AFF2B0EBD23B016F</vt:lpwstr>
  </property>
</Properties>
</file>