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ERVICIO ESTADISTICO\3_MEDIO_AMBIENTE\090215-COURA\COURA_2020\Trabajo\"/>
    </mc:Choice>
  </mc:AlternateContent>
  <bookViews>
    <workbookView xWindow="-105" yWindow="-105" windowWidth="19425" windowHeight="10425"/>
  </bookViews>
  <sheets>
    <sheet name="Aurkibidea" sheetId="7" r:id="rId1"/>
    <sheet name="1" sheetId="9" r:id="rId2"/>
    <sheet name="2" sheetId="3" r:id="rId3"/>
    <sheet name="3" sheetId="8" r:id="rId4"/>
    <sheet name="4" sheetId="5" r:id="rId5"/>
    <sheet name="5" sheetId="4" r:id="rId6"/>
  </sheets>
  <definedNames>
    <definedName name="_xlnm.Print_Area" localSheetId="0">Aurkibidea!$A$1:$A$12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" i="4" l="1"/>
  <c r="G17" i="4"/>
  <c r="I16" i="4"/>
  <c r="G15" i="4"/>
  <c r="I14" i="4"/>
  <c r="G13" i="4"/>
  <c r="I12" i="4"/>
  <c r="G11" i="4"/>
  <c r="I10" i="4"/>
  <c r="G9" i="4"/>
  <c r="I8" i="4"/>
  <c r="H7" i="4"/>
  <c r="I17" i="4" s="1"/>
  <c r="F7" i="4"/>
  <c r="G18" i="4" s="1"/>
  <c r="I20" i="5"/>
  <c r="I18" i="5"/>
  <c r="I16" i="5"/>
  <c r="I14" i="5"/>
  <c r="I12" i="5"/>
  <c r="I10" i="5"/>
  <c r="I8" i="5"/>
  <c r="H7" i="5"/>
  <c r="F7" i="5"/>
  <c r="G18" i="5" s="1"/>
  <c r="I14" i="8"/>
  <c r="G13" i="8"/>
  <c r="I12" i="8"/>
  <c r="G11" i="8"/>
  <c r="I10" i="8"/>
  <c r="G9" i="8"/>
  <c r="I8" i="8"/>
  <c r="H7" i="8"/>
  <c r="I13" i="8" s="1"/>
  <c r="F7" i="8"/>
  <c r="G14" i="8" s="1"/>
  <c r="I12" i="3"/>
  <c r="I10" i="3"/>
  <c r="I8" i="3"/>
  <c r="H7" i="3"/>
  <c r="I13" i="3" s="1"/>
  <c r="F7" i="3"/>
  <c r="G13" i="3" s="1"/>
  <c r="B7" i="3"/>
  <c r="H8" i="9"/>
  <c r="I8" i="9" s="1"/>
  <c r="I7" i="9" s="1"/>
  <c r="H7" i="9"/>
  <c r="I9" i="9" s="1"/>
  <c r="G7" i="9"/>
  <c r="F7" i="9"/>
  <c r="I9" i="4" l="1"/>
  <c r="I11" i="4"/>
  <c r="I13" i="4"/>
  <c r="I7" i="4" s="1"/>
  <c r="I15" i="4"/>
  <c r="G8" i="4"/>
  <c r="G10" i="4"/>
  <c r="G12" i="4"/>
  <c r="G14" i="4"/>
  <c r="G16" i="4"/>
  <c r="G8" i="5"/>
  <c r="G12" i="5"/>
  <c r="G16" i="5"/>
  <c r="G20" i="5"/>
  <c r="G9" i="5"/>
  <c r="G11" i="5"/>
  <c r="G15" i="5"/>
  <c r="G17" i="5"/>
  <c r="G19" i="5"/>
  <c r="G10" i="5"/>
  <c r="G14" i="5"/>
  <c r="I9" i="5"/>
  <c r="I11" i="5"/>
  <c r="I15" i="5"/>
  <c r="I17" i="5"/>
  <c r="I19" i="5"/>
  <c r="I9" i="8"/>
  <c r="I11" i="8"/>
  <c r="I7" i="8" s="1"/>
  <c r="G8" i="8"/>
  <c r="G10" i="8"/>
  <c r="G12" i="8"/>
  <c r="G8" i="3"/>
  <c r="G10" i="3"/>
  <c r="G12" i="3"/>
  <c r="G9" i="3"/>
  <c r="G11" i="3"/>
  <c r="I9" i="3"/>
  <c r="I11" i="3"/>
  <c r="I7" i="3" s="1"/>
  <c r="I7" i="5" l="1"/>
  <c r="G7" i="4"/>
  <c r="G7" i="5"/>
  <c r="G7" i="8"/>
  <c r="G7" i="3"/>
</calcChain>
</file>

<file path=xl/sharedStrings.xml><?xml version="1.0" encoding="utf-8"?>
<sst xmlns="http://schemas.openxmlformats.org/spreadsheetml/2006/main" count="153" uniqueCount="62">
  <si>
    <r>
      <t>m</t>
    </r>
    <r>
      <rPr>
        <b/>
        <vertAlign val="superscript"/>
        <sz val="9"/>
        <color theme="3"/>
        <rFont val="Arial"/>
        <family val="2"/>
      </rPr>
      <t>3</t>
    </r>
  </si>
  <si>
    <t>%</t>
  </si>
  <si>
    <t>Total</t>
  </si>
  <si>
    <t xml:space="preserve">1.- Uraren kontsumoaren bilakaera, hornidura-motaren arabera. </t>
  </si>
  <si>
    <t>http://www.uragentzia.euskadi.eus/u81-0002/eu</t>
  </si>
  <si>
    <t xml:space="preserve">2.- Uraren kontsumoaren bilakaera, erabilera-moten arabera. </t>
  </si>
  <si>
    <r>
      <t xml:space="preserve">Unitateak: </t>
    </r>
    <r>
      <rPr>
        <sz val="9"/>
        <color theme="3"/>
        <rFont val="Arial"/>
        <family val="2"/>
      </rPr>
      <t>m</t>
    </r>
    <r>
      <rPr>
        <vertAlign val="superscript"/>
        <sz val="9"/>
        <color theme="3"/>
        <rFont val="Arial"/>
        <family val="2"/>
      </rPr>
      <t>3</t>
    </r>
    <r>
      <rPr>
        <sz val="9"/>
        <color theme="3"/>
        <rFont val="Arial"/>
        <family val="2"/>
      </rPr>
      <t xml:space="preserve"> y %</t>
    </r>
  </si>
  <si>
    <t>Guztira</t>
  </si>
  <si>
    <t>1.- Hiri-hornidura</t>
  </si>
  <si>
    <t>2.- Hornidura-iturri propioak</t>
  </si>
  <si>
    <t>1.- Etxeko erabilera</t>
  </si>
  <si>
    <t>2.- Industria-erabilera</t>
  </si>
  <si>
    <t>3.- Merkataritza-erabilera</t>
  </si>
  <si>
    <t>4.- Erabilera publikoa (*)</t>
  </si>
  <si>
    <t>5.- Beste erabilera batzuk</t>
  </si>
  <si>
    <t>6.- Nekazaritza eta abeltzaintzako erabilera</t>
  </si>
  <si>
    <t>(*) Erakunde hornitzaileen kontsumo propioa eta doako hornidurak barne</t>
  </si>
  <si>
    <t>4.- Erabilera publikoa</t>
  </si>
  <si>
    <t>5.- Nekazaritza eta abeltzaintzako erabilera</t>
  </si>
  <si>
    <t>7.- Kontsumo propioaren bolumena</t>
  </si>
  <si>
    <t>8.- Doan hornitutako bolumena</t>
  </si>
  <si>
    <t>1.- Erauzteko industriak (B)</t>
  </si>
  <si>
    <t>2.- Elikagaiak, edariak eta tabakoa (10,11,12)</t>
  </si>
  <si>
    <t>3.- Arropa, jantziak, larrua eta oinetakoak (13,14,15)</t>
  </si>
  <si>
    <t>4.- Egurra eta kortxoa (16)</t>
  </si>
  <si>
    <t>5.- Papera, edizioa eta arte grafikoa (17,18)</t>
  </si>
  <si>
    <t>6.- Koketegiak, petrolio-fintzeak eta erregai nuklearren tratamenduak (19,2446)</t>
  </si>
  <si>
    <t>7.- Industria kimikoa eta farmazeutikoa (20,21)</t>
  </si>
  <si>
    <t>8.- Kautxua eta plastikoa (22)</t>
  </si>
  <si>
    <t>9.- Beste produktu mineral ez metaliko batzuk (23)</t>
  </si>
  <si>
    <t>10.- Metalurgia eta produktu metalikoak (24(**), 25)</t>
  </si>
  <si>
    <t>11.- Ekipo elektrikoa, elektronikoa eta optikoa (27)</t>
  </si>
  <si>
    <t>12.- Makineria eta ekipoa mekanikoa (28)</t>
  </si>
  <si>
    <t>13.- Garraio-materialaren fabrikazioa (30)</t>
  </si>
  <si>
    <t>14.- Askotariko manufaktura-industriak</t>
  </si>
  <si>
    <t>(*) Parentesi artean Jarduera Ekonomikoen Sailkapen Nazionaleko kodea</t>
  </si>
  <si>
    <t>(**) Erregai nuklearren tratamendua salbu (2446)</t>
  </si>
  <si>
    <t>Beste erabilera batzuetarako kontsumoa, guztira (iturri propioak)</t>
  </si>
  <si>
    <t xml:space="preserve">1.- Hondakinen kudeaketa eta deskontaminazioa (E) </t>
  </si>
  <si>
    <t>2.- Eraikuntza (F)</t>
  </si>
  <si>
    <t xml:space="preserve">3.- Handizkako eta txikizkako merkataritza; motordun ibilgailuen eta motozikleten konponketa (G) </t>
  </si>
  <si>
    <t>4.- Garraioa eta bilketa (H)</t>
  </si>
  <si>
    <t>5.- Ostalaritza (I)</t>
  </si>
  <si>
    <t>6.- Jarduera profesionalak, zientifikoak eta teknikoak (M)</t>
  </si>
  <si>
    <t>7.- Administrazio-jarduerak eta zerbitzu osagarriak (N)</t>
  </si>
  <si>
    <t>8.- Administrazio Publikoa eta defentsa; nahitaezko Gizarte Segurantza (O)</t>
  </si>
  <si>
    <t>9.- Osasun-jarduerak eta gizarte-zerbitzuak (Q)</t>
  </si>
  <si>
    <t xml:space="preserve">10.- Artearekin, jolasarekin eta entretenimenduarekin lotutako jarduerak (R) </t>
  </si>
  <si>
    <t>11.- Gainerako zerbitzuak</t>
  </si>
  <si>
    <t xml:space="preserve">4.- Iturri propioen bidez industria-erabilerarako hornitutako uraren kontsumoaren bilakaera, </t>
  </si>
  <si>
    <t xml:space="preserve">5.- Iturri propioen bidez beste erabilera batzuetarako hornitutako uraren kontsumoaren bilakaera, </t>
  </si>
  <si>
    <t xml:space="preserve">3.- Hiri-sareen bidez hornitutako uraren kontsumoaren bilakaera, erabilera-moten arabera. </t>
  </si>
  <si>
    <t>&lt;0,05%</t>
  </si>
  <si>
    <t>Ur kontsumoaren estatistika. 2013-2020</t>
  </si>
  <si>
    <t>1.- Uraren kontsumoaren bilakaera, hornidura-motaren arabera. Euskal Autonomia Erkidegoa. 2013-2020</t>
  </si>
  <si>
    <t>2.- Uraren kontsumoaren bilakaera, erabilera-moten arabera. Euskal Autonomia Erkidegoa. 2013-2020</t>
  </si>
  <si>
    <t>3.- Hiri-sareen bidez hornitutako uraren kontsumoaren bilakaera, erabilera-moten arabera. Euskal Autonomia Erkidegoa. 2013-2020</t>
  </si>
  <si>
    <t>4.- Iturri propioen bidez industria-erabilerarako hornitutako uraren kontsumoaren bilakaera, jarduera-sektoreen arabera.  Euskal Autonomia Erkidegoa. 2013-2020</t>
  </si>
  <si>
    <t>5.- Iturri propioen bidez beste erabilera batzuetarako hornitutako uraren kontsumoaren bilakaera, jarduera-sektoreen arabera. Euskal Autonomia Erkidegoa. 2013-2020</t>
  </si>
  <si>
    <r>
      <t xml:space="preserve">Iturria: </t>
    </r>
    <r>
      <rPr>
        <sz val="7"/>
        <color indexed="56"/>
        <rFont val="Arial"/>
        <family val="2"/>
      </rPr>
      <t xml:space="preserve"> Ekonomiaren Garapen, Jasangarritasun eta Ingurumen Saila. Ur Agentzia. </t>
    </r>
  </si>
  <si>
    <t>Euskal Autonomia Erkidegoa. 2013-2020</t>
  </si>
  <si>
    <t>jarduera-sektoreen arabera. Euskal Autonomia Erkidegoa. 2013-2020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</si>
</sst>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%"/>
    <numFmt numFmtId="166" formatCode="#,##0.0000"/>
  </numFmts>
  <fonts count="27" x14ac:knownFonts="1">
    <font>
      <sz val="11"/>
      <color theme="1"/>
      <name val="Calibri"/>
      <family val="2"/>
      <scheme val="minor"/>
    </font>
    <font>
      <b/>
      <sz val="9"/>
      <color theme="3"/>
      <name val="Arial"/>
      <family val="2"/>
    </font>
    <font>
      <b/>
      <sz val="8"/>
      <name val="Arial"/>
      <family val="2"/>
    </font>
    <font>
      <sz val="9"/>
      <color theme="3"/>
      <name val="Arial"/>
      <family val="2"/>
    </font>
    <font>
      <sz val="10"/>
      <name val="Arial"/>
      <family val="2"/>
    </font>
    <font>
      <b/>
      <sz val="16"/>
      <color theme="3"/>
      <name val="Arial"/>
      <family val="2"/>
    </font>
    <font>
      <sz val="7"/>
      <color theme="3"/>
      <name val="Arial"/>
      <family val="2"/>
    </font>
    <font>
      <sz val="10"/>
      <color theme="3"/>
      <name val="Arial"/>
      <family val="2"/>
    </font>
    <font>
      <b/>
      <sz val="18"/>
      <color theme="3"/>
      <name val="Arial"/>
      <family val="2"/>
    </font>
    <font>
      <b/>
      <sz val="10"/>
      <color theme="3"/>
      <name val="Arial"/>
      <family val="2"/>
    </font>
    <font>
      <sz val="10"/>
      <color indexed="19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u/>
      <sz val="10"/>
      <color indexed="12"/>
      <name val="Arial"/>
      <family val="2"/>
    </font>
    <font>
      <b/>
      <sz val="9"/>
      <color indexed="19"/>
      <name val="Arial"/>
      <family val="2"/>
    </font>
    <font>
      <u/>
      <sz val="10"/>
      <color indexed="19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vertAlign val="superscript"/>
      <sz val="9"/>
      <color theme="3"/>
      <name val="Arial"/>
      <family val="2"/>
    </font>
    <font>
      <b/>
      <vertAlign val="superscript"/>
      <sz val="9"/>
      <color theme="3"/>
      <name val="Arial"/>
      <family val="2"/>
    </font>
    <font>
      <sz val="8"/>
      <name val="Arial"/>
      <family val="2"/>
    </font>
    <font>
      <sz val="8"/>
      <color theme="1" tint="0.499984740745262"/>
      <name val="Arial"/>
      <family val="2"/>
    </font>
    <font>
      <sz val="7"/>
      <color indexed="56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7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/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/>
      <diagonal/>
    </border>
    <border>
      <left/>
      <right style="thin">
        <color indexed="50"/>
      </right>
      <top/>
      <bottom style="thin">
        <color indexed="9"/>
      </bottom>
      <diagonal/>
    </border>
    <border>
      <left/>
      <right style="thin">
        <color indexed="50"/>
      </right>
      <top style="thin">
        <color indexed="9"/>
      </top>
      <bottom style="thin">
        <color indexed="9"/>
      </bottom>
      <diagonal/>
    </border>
    <border>
      <left/>
      <right style="thin">
        <color indexed="50"/>
      </right>
      <top/>
      <bottom/>
      <diagonal/>
    </border>
    <border>
      <left/>
      <right style="thin">
        <color indexed="50"/>
      </right>
      <top/>
      <bottom style="thin">
        <color indexed="50"/>
      </bottom>
      <diagonal/>
    </border>
    <border>
      <left style="medium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medium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medium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dashed">
        <color indexed="46"/>
      </top>
      <bottom style="double">
        <color indexed="20"/>
      </bottom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double">
        <color rgb="FF7030A0"/>
      </bottom>
      <diagonal/>
    </border>
    <border>
      <left style="thin">
        <color indexed="9"/>
      </left>
      <right/>
      <top style="double">
        <color rgb="FF7030A0"/>
      </top>
      <bottom/>
      <diagonal/>
    </border>
    <border>
      <left/>
      <right/>
      <top style="double">
        <color rgb="FF7030A0"/>
      </top>
      <bottom/>
      <diagonal/>
    </border>
    <border>
      <left style="thin">
        <color indexed="9"/>
      </left>
      <right/>
      <top/>
      <bottom style="double">
        <color rgb="FF7030A0"/>
      </bottom>
      <diagonal/>
    </border>
    <border>
      <left/>
      <right/>
      <top/>
      <bottom style="double">
        <color rgb="FF7030A0"/>
      </bottom>
      <diagonal/>
    </border>
    <border>
      <left style="medium">
        <color indexed="50"/>
      </left>
      <right style="thin">
        <color indexed="50"/>
      </right>
      <top style="thin">
        <color indexed="9"/>
      </top>
      <bottom/>
      <diagonal/>
    </border>
    <border>
      <left style="medium">
        <color indexed="50"/>
      </left>
      <right style="thin">
        <color indexed="50"/>
      </right>
      <top/>
      <bottom style="thin">
        <color indexed="9"/>
      </bottom>
      <diagonal/>
    </border>
    <border>
      <left/>
      <right style="thin">
        <color indexed="50"/>
      </right>
      <top style="thin">
        <color indexed="9"/>
      </top>
      <bottom/>
      <diagonal/>
    </border>
    <border>
      <left style="thin">
        <color indexed="50"/>
      </left>
      <right style="thin">
        <color indexed="50"/>
      </right>
      <top style="thin">
        <color indexed="9"/>
      </top>
      <bottom/>
      <diagonal/>
    </border>
    <border>
      <left/>
      <right/>
      <top style="double">
        <color rgb="FF7030A0"/>
      </top>
      <bottom style="double">
        <color rgb="FF7030A0"/>
      </bottom>
      <diagonal/>
    </border>
  </borders>
  <cellStyleXfs count="11">
    <xf numFmtId="0" fontId="0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17" fillId="0" borderId="0" applyFont="0" applyFill="0" applyBorder="0" applyAlignment="0" applyProtection="0"/>
    <xf numFmtId="0" fontId="23" fillId="0" borderId="0"/>
    <xf numFmtId="164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8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4" borderId="0" xfId="0" applyFill="1"/>
    <xf numFmtId="3" fontId="2" fillId="3" borderId="7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1" fontId="0" fillId="4" borderId="0" xfId="0" applyNumberFormat="1" applyFill="1"/>
    <xf numFmtId="0" fontId="0" fillId="0" borderId="18" xfId="0" applyBorder="1"/>
    <xf numFmtId="0" fontId="7" fillId="0" borderId="19" xfId="1" applyFont="1" applyBorder="1" applyAlignment="1">
      <alignment wrapText="1"/>
    </xf>
    <xf numFmtId="0" fontId="4" fillId="0" borderId="18" xfId="1" applyBorder="1"/>
    <xf numFmtId="0" fontId="8" fillId="0" borderId="20" xfId="1" applyFont="1" applyFill="1" applyBorder="1" applyAlignment="1">
      <alignment horizontal="left" vertical="center" indent="2"/>
    </xf>
    <xf numFmtId="0" fontId="9" fillId="0" borderId="17" xfId="1" applyFont="1" applyBorder="1"/>
    <xf numFmtId="0" fontId="10" fillId="0" borderId="18" xfId="1" applyFont="1" applyBorder="1"/>
    <xf numFmtId="0" fontId="11" fillId="0" borderId="17" xfId="1" applyFont="1" applyFill="1" applyBorder="1"/>
    <xf numFmtId="0" fontId="11" fillId="0" borderId="18" xfId="1" applyFont="1" applyBorder="1"/>
    <xf numFmtId="0" fontId="12" fillId="0" borderId="18" xfId="1" applyFont="1" applyBorder="1"/>
    <xf numFmtId="0" fontId="1" fillId="0" borderId="21" xfId="2" applyFont="1" applyFill="1" applyBorder="1" applyAlignment="1" applyProtection="1">
      <alignment horizontal="left" vertical="center" indent="2"/>
    </xf>
    <xf numFmtId="0" fontId="14" fillId="0" borderId="18" xfId="1" applyFont="1" applyBorder="1"/>
    <xf numFmtId="0" fontId="1" fillId="0" borderId="20" xfId="2" applyFont="1" applyFill="1" applyBorder="1" applyAlignment="1" applyProtection="1">
      <alignment horizontal="left" vertical="center" indent="2"/>
    </xf>
    <xf numFmtId="0" fontId="14" fillId="0" borderId="22" xfId="2" applyFont="1" applyBorder="1" applyAlignment="1" applyProtection="1"/>
    <xf numFmtId="0" fontId="15" fillId="0" borderId="22" xfId="2" applyFont="1" applyBorder="1" applyAlignment="1" applyProtection="1"/>
    <xf numFmtId="0" fontId="1" fillId="0" borderId="24" xfId="2" applyFont="1" applyFill="1" applyBorder="1" applyAlignment="1" applyProtection="1">
      <alignment horizontal="left" vertical="center" indent="2"/>
    </xf>
    <xf numFmtId="0" fontId="7" fillId="0" borderId="18" xfId="1" applyFont="1" applyFill="1" applyBorder="1"/>
    <xf numFmtId="0" fontId="7" fillId="0" borderId="18" xfId="1" applyFont="1" applyBorder="1"/>
    <xf numFmtId="0" fontId="1" fillId="4" borderId="0" xfId="0" applyFont="1" applyFill="1" applyBorder="1" applyAlignment="1">
      <alignment horizontal="left"/>
    </xf>
    <xf numFmtId="0" fontId="1" fillId="4" borderId="17" xfId="1" applyFont="1" applyFill="1" applyBorder="1"/>
    <xf numFmtId="9" fontId="2" fillId="3" borderId="7" xfId="7" applyFont="1" applyFill="1" applyBorder="1" applyAlignment="1">
      <alignment horizontal="right" vertical="center"/>
    </xf>
    <xf numFmtId="165" fontId="20" fillId="4" borderId="2" xfId="7" applyNumberFormat="1" applyFont="1" applyFill="1" applyBorder="1" applyAlignment="1">
      <alignment horizontal="right" vertical="center"/>
    </xf>
    <xf numFmtId="165" fontId="20" fillId="4" borderId="6" xfId="7" applyNumberFormat="1" applyFont="1" applyFill="1" applyBorder="1" applyAlignment="1" applyProtection="1">
      <alignment horizontal="right" vertical="center"/>
      <protection locked="0"/>
    </xf>
    <xf numFmtId="3" fontId="20" fillId="4" borderId="8" xfId="0" applyNumberFormat="1" applyFont="1" applyFill="1" applyBorder="1" applyAlignment="1">
      <alignment horizontal="right" vertical="center"/>
    </xf>
    <xf numFmtId="3" fontId="20" fillId="4" borderId="9" xfId="0" applyNumberFormat="1" applyFont="1" applyFill="1" applyBorder="1" applyAlignment="1" applyProtection="1">
      <alignment horizontal="right" vertical="center"/>
      <protection locked="0"/>
    </xf>
    <xf numFmtId="3" fontId="20" fillId="0" borderId="10" xfId="0" applyNumberFormat="1" applyFont="1" applyFill="1" applyBorder="1" applyAlignment="1" applyProtection="1">
      <alignment horizontal="right" vertical="center"/>
      <protection locked="0"/>
    </xf>
    <xf numFmtId="3" fontId="20" fillId="5" borderId="10" xfId="0" applyNumberFormat="1" applyFont="1" applyFill="1" applyBorder="1" applyAlignment="1" applyProtection="1">
      <alignment horizontal="right" vertical="center"/>
      <protection locked="0"/>
    </xf>
    <xf numFmtId="3" fontId="20" fillId="4" borderId="12" xfId="0" applyNumberFormat="1" applyFont="1" applyFill="1" applyBorder="1" applyAlignment="1" applyProtection="1">
      <alignment horizontal="right" vertical="center"/>
      <protection locked="0"/>
    </xf>
    <xf numFmtId="165" fontId="20" fillId="4" borderId="3" xfId="7" applyNumberFormat="1" applyFont="1" applyFill="1" applyBorder="1" applyAlignment="1" applyProtection="1">
      <alignment horizontal="right" vertical="center"/>
      <protection locked="0"/>
    </xf>
    <xf numFmtId="165" fontId="20" fillId="0" borderId="5" xfId="7" applyNumberFormat="1" applyFont="1" applyFill="1" applyBorder="1" applyAlignment="1" applyProtection="1">
      <alignment horizontal="right" vertical="center"/>
      <protection locked="0"/>
    </xf>
    <xf numFmtId="165" fontId="20" fillId="5" borderId="5" xfId="7" applyNumberFormat="1" applyFont="1" applyFill="1" applyBorder="1" applyAlignment="1" applyProtection="1">
      <alignment horizontal="right" vertical="center"/>
      <protection locked="0"/>
    </xf>
    <xf numFmtId="0" fontId="0" fillId="4" borderId="28" xfId="0" applyFill="1" applyBorder="1"/>
    <xf numFmtId="0" fontId="0" fillId="4" borderId="29" xfId="0" applyFill="1" applyBorder="1"/>
    <xf numFmtId="1" fontId="0" fillId="4" borderId="30" xfId="0" applyNumberFormat="1" applyFill="1" applyBorder="1"/>
    <xf numFmtId="1" fontId="0" fillId="4" borderId="31" xfId="0" applyNumberFormat="1" applyFill="1" applyBorder="1"/>
    <xf numFmtId="0" fontId="3" fillId="5" borderId="32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3" fontId="20" fillId="4" borderId="11" xfId="0" applyNumberFormat="1" applyFont="1" applyFill="1" applyBorder="1" applyAlignment="1">
      <alignment horizontal="right" vertical="center"/>
    </xf>
    <xf numFmtId="165" fontId="20" fillId="4" borderId="4" xfId="7" applyNumberFormat="1" applyFont="1" applyFill="1" applyBorder="1" applyAlignment="1">
      <alignment horizontal="right" vertical="center"/>
    </xf>
    <xf numFmtId="3" fontId="20" fillId="5" borderId="34" xfId="0" applyNumberFormat="1" applyFont="1" applyFill="1" applyBorder="1" applyAlignment="1" applyProtection="1">
      <alignment horizontal="right" vertical="center"/>
      <protection locked="0"/>
    </xf>
    <xf numFmtId="165" fontId="20" fillId="5" borderId="35" xfId="7" applyNumberFormat="1" applyFont="1" applyFill="1" applyBorder="1" applyAlignment="1" applyProtection="1">
      <alignment horizontal="right" vertical="center"/>
      <protection locked="0"/>
    </xf>
    <xf numFmtId="0" fontId="6" fillId="4" borderId="0" xfId="0" applyFont="1" applyFill="1"/>
    <xf numFmtId="3" fontId="20" fillId="4" borderId="0" xfId="0" applyNumberFormat="1" applyFont="1" applyFill="1" applyBorder="1" applyAlignment="1" applyProtection="1">
      <alignment horizontal="right" vertical="center"/>
      <protection locked="0"/>
    </xf>
    <xf numFmtId="165" fontId="20" fillId="4" borderId="0" xfId="7" applyNumberFormat="1" applyFont="1" applyFill="1" applyBorder="1" applyAlignment="1" applyProtection="1">
      <alignment horizontal="right" vertical="center"/>
      <protection locked="0"/>
    </xf>
    <xf numFmtId="0" fontId="6" fillId="0" borderId="14" xfId="0" applyFont="1" applyFill="1" applyBorder="1" applyAlignment="1">
      <alignment horizontal="left" vertical="center" wrapText="1"/>
    </xf>
    <xf numFmtId="3" fontId="0" fillId="4" borderId="0" xfId="0" applyNumberFormat="1" applyFill="1"/>
    <xf numFmtId="3" fontId="20" fillId="4" borderId="2" xfId="0" applyNumberFormat="1" applyFont="1" applyFill="1" applyBorder="1" applyAlignment="1">
      <alignment horizontal="right" vertical="center"/>
    </xf>
    <xf numFmtId="3" fontId="20" fillId="4" borderId="6" xfId="0" applyNumberFormat="1" applyFont="1" applyFill="1" applyBorder="1" applyAlignment="1" applyProtection="1">
      <alignment horizontal="right" vertical="center"/>
      <protection locked="0"/>
    </xf>
    <xf numFmtId="3" fontId="24" fillId="3" borderId="7" xfId="0" applyNumberFormat="1" applyFont="1" applyFill="1" applyBorder="1" applyAlignment="1">
      <alignment horizontal="right" vertical="center"/>
    </xf>
    <xf numFmtId="9" fontId="24" fillId="3" borderId="7" xfId="7" applyFont="1" applyFill="1" applyBorder="1" applyAlignment="1">
      <alignment horizontal="right" vertical="center"/>
    </xf>
    <xf numFmtId="3" fontId="25" fillId="4" borderId="2" xfId="0" applyNumberFormat="1" applyFont="1" applyFill="1" applyBorder="1" applyAlignment="1">
      <alignment horizontal="right" vertical="center"/>
    </xf>
    <xf numFmtId="165" fontId="25" fillId="4" borderId="2" xfId="7" applyNumberFormat="1" applyFont="1" applyFill="1" applyBorder="1" applyAlignment="1">
      <alignment horizontal="right" vertical="center"/>
    </xf>
    <xf numFmtId="3" fontId="25" fillId="4" borderId="6" xfId="0" applyNumberFormat="1" applyFont="1" applyFill="1" applyBorder="1" applyAlignment="1" applyProtection="1">
      <alignment horizontal="right" vertical="center"/>
      <protection locked="0"/>
    </xf>
    <xf numFmtId="165" fontId="25" fillId="4" borderId="6" xfId="7" applyNumberFormat="1" applyFont="1" applyFill="1" applyBorder="1" applyAlignment="1" applyProtection="1">
      <alignment horizontal="right" vertical="center"/>
      <protection locked="0"/>
    </xf>
    <xf numFmtId="0" fontId="26" fillId="4" borderId="26" xfId="0" applyFont="1" applyFill="1" applyBorder="1" applyAlignment="1">
      <alignment horizontal="left" vertical="center"/>
    </xf>
    <xf numFmtId="0" fontId="6" fillId="4" borderId="2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horizontal="left" vertical="center" wrapText="1"/>
    </xf>
    <xf numFmtId="3" fontId="20" fillId="4" borderId="36" xfId="0" applyNumberFormat="1" applyFont="1" applyFill="1" applyBorder="1" applyAlignment="1" applyProtection="1">
      <alignment horizontal="right" vertical="center"/>
      <protection locked="0"/>
    </xf>
    <xf numFmtId="165" fontId="20" fillId="4" borderId="36" xfId="7" applyNumberFormat="1" applyFont="1" applyFill="1" applyBorder="1" applyAlignment="1" applyProtection="1">
      <alignment horizontal="right" vertical="center"/>
      <protection locked="0"/>
    </xf>
    <xf numFmtId="3" fontId="21" fillId="4" borderId="36" xfId="0" applyNumberFormat="1" applyFont="1" applyFill="1" applyBorder="1" applyAlignment="1" applyProtection="1">
      <alignment horizontal="right" vertical="center"/>
      <protection locked="0"/>
    </xf>
    <xf numFmtId="165" fontId="21" fillId="4" borderId="36" xfId="7" applyNumberFormat="1" applyFont="1" applyFill="1" applyBorder="1" applyAlignment="1" applyProtection="1">
      <alignment horizontal="right" vertical="center"/>
      <protection locked="0"/>
    </xf>
    <xf numFmtId="0" fontId="6" fillId="0" borderId="29" xfId="0" applyFont="1" applyFill="1" applyBorder="1" applyAlignment="1">
      <alignment horizontal="left" vertical="center" wrapText="1"/>
    </xf>
    <xf numFmtId="3" fontId="20" fillId="4" borderId="29" xfId="0" applyNumberFormat="1" applyFont="1" applyFill="1" applyBorder="1" applyAlignment="1" applyProtection="1">
      <alignment horizontal="right" vertical="center"/>
      <protection locked="0"/>
    </xf>
    <xf numFmtId="165" fontId="20" fillId="4" borderId="29" xfId="7" applyNumberFormat="1" applyFont="1" applyFill="1" applyBorder="1" applyAlignment="1" applyProtection="1">
      <alignment horizontal="right" vertical="center"/>
      <protection locked="0"/>
    </xf>
    <xf numFmtId="3" fontId="21" fillId="4" borderId="29" xfId="0" applyNumberFormat="1" applyFont="1" applyFill="1" applyBorder="1" applyAlignment="1" applyProtection="1">
      <alignment horizontal="right" vertical="center"/>
      <protection locked="0"/>
    </xf>
    <xf numFmtId="165" fontId="21" fillId="4" borderId="29" xfId="7" applyNumberFormat="1" applyFont="1" applyFill="1" applyBorder="1" applyAlignment="1" applyProtection="1">
      <alignment horizontal="right" vertical="center"/>
      <protection locked="0"/>
    </xf>
    <xf numFmtId="166" fontId="0" fillId="4" borderId="0" xfId="0" applyNumberFormat="1" applyFill="1"/>
    <xf numFmtId="0" fontId="15" fillId="0" borderId="22" xfId="2" applyFont="1" applyBorder="1" applyAlignment="1" applyProtection="1">
      <alignment wrapText="1"/>
    </xf>
    <xf numFmtId="0" fontId="15" fillId="0" borderId="23" xfId="2" applyFont="1" applyBorder="1" applyAlignment="1" applyProtection="1">
      <alignment wrapText="1"/>
    </xf>
    <xf numFmtId="0" fontId="1" fillId="2" borderId="2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right" vertical="center"/>
    </xf>
    <xf numFmtId="3" fontId="20" fillId="0" borderId="8" xfId="0" applyNumberFormat="1" applyFont="1" applyFill="1" applyBorder="1" applyAlignment="1">
      <alignment horizontal="right" vertical="center"/>
    </xf>
  </cellXfs>
  <cellStyles count="11">
    <cellStyle name="Hipervínculo" xfId="2" builtinId="8"/>
    <cellStyle name="Millares 2" xfId="3"/>
    <cellStyle name="Millares 3" xfId="9"/>
    <cellStyle name="Normal" xfId="0" builtinId="0"/>
    <cellStyle name="Normal 2" xfId="1"/>
    <cellStyle name="Normal 3" xfId="4"/>
    <cellStyle name="Normal 3 2" xfId="5"/>
    <cellStyle name="Normal 4" xfId="6"/>
    <cellStyle name="Normal 5" xfId="8"/>
    <cellStyle name="Porcentaje" xfId="7" builtinId="5"/>
    <cellStyle name="Porcentaj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M163"/>
  <sheetViews>
    <sheetView tabSelected="1" zoomScaleNormal="100" workbookViewId="0"/>
  </sheetViews>
  <sheetFormatPr baseColWidth="10" defaultColWidth="11.42578125" defaultRowHeight="12.75" x14ac:dyDescent="0.2"/>
  <cols>
    <col min="1" max="1" width="156.5703125" style="29" customWidth="1"/>
    <col min="2" max="13" width="12.140625" style="15" customWidth="1"/>
    <col min="14" max="16384" width="11.42578125" style="15"/>
  </cols>
  <sheetData>
    <row r="1" spans="1:6" ht="15" customHeight="1" thickTop="1" x14ac:dyDescent="0.2">
      <c r="A1" s="14"/>
    </row>
    <row r="2" spans="1:6" ht="46.5" customHeight="1" x14ac:dyDescent="0.2">
      <c r="A2" s="16" t="s">
        <v>53</v>
      </c>
    </row>
    <row r="3" spans="1:6" x14ac:dyDescent="0.2">
      <c r="A3" s="17"/>
      <c r="B3" s="18"/>
    </row>
    <row r="4" spans="1:6" s="21" customFormat="1" ht="8.25" customHeight="1" thickBot="1" x14ac:dyDescent="0.25">
      <c r="A4" s="19"/>
      <c r="B4" s="20"/>
    </row>
    <row r="5" spans="1:6" ht="20.100000000000001" customHeight="1" thickTop="1" x14ac:dyDescent="0.2">
      <c r="A5" s="22" t="s">
        <v>54</v>
      </c>
      <c r="B5" s="23"/>
    </row>
    <row r="6" spans="1:6" ht="20.100000000000001" customHeight="1" x14ac:dyDescent="0.2">
      <c r="A6" s="24" t="s">
        <v>55</v>
      </c>
      <c r="B6" s="23"/>
      <c r="E6" s="80"/>
      <c r="F6" s="81"/>
    </row>
    <row r="7" spans="1:6" ht="20.100000000000001" customHeight="1" x14ac:dyDescent="0.2">
      <c r="A7" s="24" t="s">
        <v>56</v>
      </c>
      <c r="B7" s="25"/>
      <c r="C7" s="26"/>
      <c r="D7" s="26"/>
      <c r="E7" s="26"/>
      <c r="F7" s="26"/>
    </row>
    <row r="8" spans="1:6" ht="20.100000000000001" customHeight="1" x14ac:dyDescent="0.2">
      <c r="A8" s="24" t="s">
        <v>57</v>
      </c>
      <c r="B8" s="25"/>
      <c r="C8" s="26"/>
      <c r="D8" s="26"/>
      <c r="E8" s="26"/>
      <c r="F8" s="26"/>
    </row>
    <row r="9" spans="1:6" ht="20.100000000000001" customHeight="1" thickBot="1" x14ac:dyDescent="0.25">
      <c r="A9" s="27" t="s">
        <v>58</v>
      </c>
      <c r="B9" s="23"/>
    </row>
    <row r="10" spans="1:6" ht="8.25" customHeight="1" thickTop="1" x14ac:dyDescent="0.2">
      <c r="A10" s="31"/>
      <c r="B10" s="23"/>
    </row>
    <row r="11" spans="1:6" ht="8.25" customHeight="1" thickBot="1" x14ac:dyDescent="0.25">
      <c r="A11" s="31"/>
      <c r="B11" s="23"/>
    </row>
    <row r="12" spans="1:6" ht="15.75" customHeight="1" thickTop="1" x14ac:dyDescent="0.2">
      <c r="A12" s="66" t="s">
        <v>59</v>
      </c>
    </row>
    <row r="13" spans="1:6" ht="19.5" customHeight="1" thickBot="1" x14ac:dyDescent="0.25">
      <c r="A13" s="67" t="s">
        <v>4</v>
      </c>
    </row>
    <row r="14" spans="1:6" ht="19.5" customHeight="1" thickTop="1" x14ac:dyDescent="0.2">
      <c r="A14" s="28"/>
    </row>
    <row r="15" spans="1:6" ht="19.5" customHeight="1" x14ac:dyDescent="0.2">
      <c r="A15" s="28"/>
    </row>
    <row r="16" spans="1:6" ht="19.5" customHeight="1" x14ac:dyDescent="0.2"/>
    <row r="17" spans="2:13" ht="19.5" customHeight="1" x14ac:dyDescent="0.2"/>
    <row r="18" spans="2:13" ht="19.5" customHeight="1" x14ac:dyDescent="0.2"/>
    <row r="19" spans="2:13" ht="19.5" customHeight="1" x14ac:dyDescent="0.2"/>
    <row r="20" spans="2:13" ht="19.5" customHeight="1" x14ac:dyDescent="0.2"/>
    <row r="21" spans="2:13" ht="19.5" customHeight="1" x14ac:dyDescent="0.2"/>
    <row r="22" spans="2:13" ht="19.5" customHeight="1" x14ac:dyDescent="0.2"/>
    <row r="23" spans="2:13" ht="19.5" customHeight="1" x14ac:dyDescent="0.2"/>
    <row r="24" spans="2:13" ht="19.5" customHeight="1" x14ac:dyDescent="0.2"/>
    <row r="25" spans="2:13" s="29" customFormat="1" ht="19.5" customHeight="1" x14ac:dyDescent="0.2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2:13" s="29" customFormat="1" ht="19.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2:13" s="29" customFormat="1" ht="19.5" customHeight="1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2:13" s="29" customFormat="1" ht="19.5" customHeight="1" x14ac:dyDescent="0.2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2:13" s="29" customFormat="1" ht="19.5" customHeight="1" x14ac:dyDescent="0.2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2:13" s="29" customFormat="1" ht="19.5" customHeight="1" x14ac:dyDescent="0.2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2:13" s="29" customFormat="1" ht="19.5" customHeight="1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2:13" s="29" customFormat="1" ht="19.5" customHeight="1" x14ac:dyDescent="0.2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2:13" s="29" customFormat="1" ht="19.5" customHeight="1" x14ac:dyDescent="0.2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2:13" s="29" customFormat="1" ht="19.5" customHeight="1" x14ac:dyDescent="0.2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2:13" s="29" customFormat="1" ht="19.5" customHeight="1" x14ac:dyDescent="0.2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2:13" s="29" customFormat="1" ht="19.5" customHeight="1" x14ac:dyDescent="0.2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2:13" s="29" customFormat="1" ht="19.5" customHeight="1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2:13" s="29" customFormat="1" ht="19.5" customHeight="1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2:13" s="29" customFormat="1" ht="19.5" customHeight="1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2:13" s="29" customFormat="1" ht="19.5" customHeight="1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2:13" s="29" customFormat="1" ht="19.5" customHeight="1" x14ac:dyDescent="0.2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2:13" s="29" customFormat="1" ht="19.5" customHeight="1" x14ac:dyDescent="0.2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2:13" s="29" customFormat="1" ht="19.5" customHeight="1" x14ac:dyDescent="0.2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2:13" s="29" customFormat="1" ht="19.5" customHeight="1" x14ac:dyDescent="0.2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2:13" s="29" customFormat="1" ht="19.5" customHeight="1" x14ac:dyDescent="0.2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2:13" s="29" customFormat="1" ht="19.5" customHeight="1" x14ac:dyDescent="0.2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2:13" s="29" customFormat="1" ht="19.5" customHeight="1" x14ac:dyDescent="0.2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2:13" s="29" customFormat="1" ht="19.5" customHeight="1" x14ac:dyDescent="0.2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2:13" s="29" customFormat="1" ht="19.5" customHeight="1" x14ac:dyDescent="0.2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2:13" s="29" customFormat="1" ht="19.5" customHeight="1" x14ac:dyDescent="0.2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2:13" s="29" customFormat="1" ht="19.5" customHeight="1" x14ac:dyDescent="0.2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2:13" s="29" customFormat="1" ht="19.5" customHeight="1" x14ac:dyDescent="0.2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2:13" s="29" customFormat="1" ht="19.5" customHeight="1" x14ac:dyDescent="0.2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2:13" s="29" customFormat="1" ht="19.5" customHeight="1" x14ac:dyDescent="0.2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2:13" s="29" customFormat="1" ht="19.5" customHeight="1" x14ac:dyDescent="0.2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2:13" s="29" customFormat="1" ht="19.5" customHeight="1" x14ac:dyDescent="0.2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2:13" s="29" customFormat="1" ht="19.5" customHeight="1" x14ac:dyDescent="0.2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</row>
    <row r="58" spans="2:13" s="29" customFormat="1" ht="19.5" customHeight="1" x14ac:dyDescent="0.2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2:13" s="29" customFormat="1" ht="19.5" customHeight="1" x14ac:dyDescent="0.2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</row>
    <row r="60" spans="2:13" s="29" customFormat="1" ht="19.5" customHeight="1" x14ac:dyDescent="0.2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2:13" s="29" customFormat="1" ht="19.5" customHeight="1" x14ac:dyDescent="0.2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2:13" s="29" customFormat="1" ht="19.5" customHeight="1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2:13" s="29" customFormat="1" ht="19.5" customHeight="1" x14ac:dyDescent="0.2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2:13" s="29" customFormat="1" ht="19.5" customHeight="1" x14ac:dyDescent="0.2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2:13" s="29" customFormat="1" ht="19.5" customHeight="1" x14ac:dyDescent="0.2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2:13" s="29" customFormat="1" ht="19.5" customHeight="1" x14ac:dyDescent="0.2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</row>
    <row r="67" spans="2:13" s="29" customFormat="1" ht="19.5" customHeight="1" x14ac:dyDescent="0.2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</row>
    <row r="68" spans="2:13" s="29" customFormat="1" ht="19.5" customHeight="1" x14ac:dyDescent="0.2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</row>
    <row r="69" spans="2:13" s="29" customFormat="1" ht="19.5" customHeight="1" x14ac:dyDescent="0.2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</row>
    <row r="70" spans="2:13" s="29" customFormat="1" ht="19.5" customHeight="1" x14ac:dyDescent="0.2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</row>
    <row r="71" spans="2:13" s="29" customFormat="1" ht="19.5" customHeight="1" x14ac:dyDescent="0.2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2:13" s="29" customFormat="1" ht="19.5" customHeight="1" x14ac:dyDescent="0.2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</row>
    <row r="73" spans="2:13" s="29" customFormat="1" ht="19.5" customHeight="1" x14ac:dyDescent="0.2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</row>
    <row r="74" spans="2:13" s="29" customFormat="1" ht="19.5" customHeight="1" x14ac:dyDescent="0.2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</row>
    <row r="75" spans="2:13" s="29" customFormat="1" ht="19.5" customHeight="1" x14ac:dyDescent="0.2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2:13" s="29" customFormat="1" ht="19.5" customHeight="1" x14ac:dyDescent="0.2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</row>
    <row r="77" spans="2:13" s="29" customFormat="1" ht="19.5" customHeight="1" x14ac:dyDescent="0.2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</row>
    <row r="78" spans="2:13" s="29" customFormat="1" ht="19.5" customHeight="1" x14ac:dyDescent="0.2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</row>
    <row r="79" spans="2:13" s="29" customFormat="1" ht="19.5" customHeight="1" x14ac:dyDescent="0.2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</row>
    <row r="80" spans="2:13" s="29" customFormat="1" ht="19.5" customHeight="1" x14ac:dyDescent="0.2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</row>
    <row r="81" spans="2:13" s="29" customFormat="1" ht="19.5" customHeight="1" x14ac:dyDescent="0.2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</row>
    <row r="82" spans="2:13" s="29" customFormat="1" ht="19.5" customHeight="1" x14ac:dyDescent="0.2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</row>
    <row r="83" spans="2:13" s="29" customFormat="1" ht="19.5" customHeight="1" x14ac:dyDescent="0.2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</row>
    <row r="84" spans="2:13" s="29" customFormat="1" ht="19.5" customHeight="1" x14ac:dyDescent="0.2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</row>
    <row r="85" spans="2:13" s="29" customFormat="1" ht="19.5" customHeight="1" x14ac:dyDescent="0.2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</row>
    <row r="86" spans="2:13" s="29" customFormat="1" ht="19.5" customHeight="1" x14ac:dyDescent="0.2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</row>
    <row r="87" spans="2:13" s="29" customFormat="1" ht="19.5" customHeight="1" x14ac:dyDescent="0.2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</row>
    <row r="88" spans="2:13" s="29" customFormat="1" ht="19.5" customHeight="1" x14ac:dyDescent="0.2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</row>
    <row r="89" spans="2:13" s="29" customFormat="1" ht="19.5" customHeight="1" x14ac:dyDescent="0.2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</row>
    <row r="90" spans="2:13" s="29" customFormat="1" ht="19.5" customHeight="1" x14ac:dyDescent="0.2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</row>
    <row r="91" spans="2:13" s="29" customFormat="1" ht="19.5" customHeight="1" x14ac:dyDescent="0.2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</row>
    <row r="92" spans="2:13" s="29" customFormat="1" ht="19.5" customHeight="1" x14ac:dyDescent="0.2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</row>
    <row r="93" spans="2:13" s="29" customFormat="1" ht="19.5" customHeight="1" x14ac:dyDescent="0.2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</row>
    <row r="94" spans="2:13" s="29" customFormat="1" ht="19.5" customHeight="1" x14ac:dyDescent="0.2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</row>
    <row r="95" spans="2:13" s="29" customFormat="1" ht="19.5" customHeight="1" x14ac:dyDescent="0.2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</row>
    <row r="96" spans="2:13" s="29" customFormat="1" ht="19.5" customHeight="1" x14ac:dyDescent="0.2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</row>
    <row r="97" spans="2:13" s="29" customFormat="1" ht="19.5" customHeight="1" x14ac:dyDescent="0.2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</row>
    <row r="98" spans="2:13" s="29" customFormat="1" ht="19.5" customHeight="1" x14ac:dyDescent="0.2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</row>
    <row r="99" spans="2:13" s="29" customFormat="1" ht="19.5" customHeight="1" x14ac:dyDescent="0.2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</row>
    <row r="100" spans="2:13" s="29" customFormat="1" ht="19.5" customHeight="1" x14ac:dyDescent="0.2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</row>
    <row r="101" spans="2:13" s="29" customFormat="1" ht="19.5" customHeight="1" x14ac:dyDescent="0.2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</row>
    <row r="102" spans="2:13" s="29" customFormat="1" ht="19.5" customHeight="1" x14ac:dyDescent="0.2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</row>
    <row r="103" spans="2:13" s="29" customFormat="1" ht="19.5" customHeight="1" x14ac:dyDescent="0.2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</row>
    <row r="104" spans="2:13" s="29" customFormat="1" ht="19.5" customHeight="1" x14ac:dyDescent="0.2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</row>
    <row r="105" spans="2:13" s="29" customFormat="1" ht="19.5" customHeight="1" x14ac:dyDescent="0.2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</row>
    <row r="106" spans="2:13" s="29" customFormat="1" ht="19.5" customHeight="1" x14ac:dyDescent="0.2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</row>
    <row r="107" spans="2:13" s="29" customFormat="1" ht="19.5" customHeight="1" x14ac:dyDescent="0.2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</row>
    <row r="108" spans="2:13" s="29" customFormat="1" ht="19.5" customHeight="1" x14ac:dyDescent="0.2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</row>
    <row r="109" spans="2:13" s="29" customFormat="1" ht="19.5" customHeight="1" x14ac:dyDescent="0.2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</row>
    <row r="110" spans="2:13" s="29" customFormat="1" ht="19.5" customHeight="1" x14ac:dyDescent="0.2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</row>
    <row r="111" spans="2:13" s="29" customFormat="1" ht="19.5" customHeight="1" x14ac:dyDescent="0.2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</row>
    <row r="112" spans="2:13" s="29" customFormat="1" ht="19.5" customHeight="1" x14ac:dyDescent="0.2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</row>
    <row r="113" spans="2:13" s="29" customFormat="1" ht="19.5" customHeight="1" x14ac:dyDescent="0.2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</row>
    <row r="114" spans="2:13" s="29" customFormat="1" ht="19.5" customHeight="1" x14ac:dyDescent="0.2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</row>
    <row r="115" spans="2:13" s="29" customFormat="1" ht="19.5" customHeight="1" x14ac:dyDescent="0.2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</row>
    <row r="116" spans="2:13" s="29" customFormat="1" ht="19.5" customHeight="1" x14ac:dyDescent="0.2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</row>
    <row r="117" spans="2:13" s="29" customFormat="1" ht="19.5" customHeight="1" x14ac:dyDescent="0.2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</row>
    <row r="118" spans="2:13" s="29" customFormat="1" ht="19.5" customHeight="1" x14ac:dyDescent="0.2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</row>
    <row r="119" spans="2:13" s="29" customFormat="1" ht="19.5" customHeight="1" x14ac:dyDescent="0.2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</row>
    <row r="120" spans="2:13" s="29" customFormat="1" ht="19.5" customHeight="1" x14ac:dyDescent="0.2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</row>
    <row r="121" spans="2:13" s="29" customFormat="1" ht="19.5" customHeight="1" x14ac:dyDescent="0.2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</row>
    <row r="122" spans="2:13" s="29" customFormat="1" ht="19.5" customHeight="1" x14ac:dyDescent="0.2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</row>
    <row r="123" spans="2:13" s="29" customFormat="1" ht="19.5" customHeight="1" x14ac:dyDescent="0.2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</row>
    <row r="124" spans="2:13" s="29" customFormat="1" ht="19.5" customHeight="1" x14ac:dyDescent="0.2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</row>
    <row r="125" spans="2:13" s="29" customFormat="1" ht="19.5" customHeight="1" x14ac:dyDescent="0.2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</row>
    <row r="126" spans="2:13" s="29" customFormat="1" ht="19.5" customHeight="1" x14ac:dyDescent="0.2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</row>
    <row r="127" spans="2:13" s="29" customFormat="1" ht="19.5" customHeight="1" x14ac:dyDescent="0.2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</row>
    <row r="128" spans="2:13" s="29" customFormat="1" ht="19.5" customHeight="1" x14ac:dyDescent="0.2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</row>
    <row r="129" spans="2:13" s="29" customFormat="1" ht="19.5" customHeight="1" x14ac:dyDescent="0.2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</row>
    <row r="130" spans="2:13" s="29" customFormat="1" ht="19.5" customHeight="1" x14ac:dyDescent="0.2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</row>
    <row r="131" spans="2:13" s="29" customFormat="1" ht="19.5" customHeight="1" x14ac:dyDescent="0.2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</row>
    <row r="132" spans="2:13" s="29" customFormat="1" ht="19.5" customHeight="1" x14ac:dyDescent="0.2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</row>
    <row r="133" spans="2:13" s="29" customFormat="1" ht="19.5" customHeight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</row>
    <row r="134" spans="2:13" s="29" customFormat="1" ht="19.5" customHeight="1" x14ac:dyDescent="0.2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</row>
    <row r="135" spans="2:13" s="29" customFormat="1" ht="19.5" customHeight="1" x14ac:dyDescent="0.2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</row>
    <row r="136" spans="2:13" s="29" customFormat="1" ht="19.5" customHeight="1" x14ac:dyDescent="0.2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</row>
    <row r="137" spans="2:13" s="29" customFormat="1" ht="19.5" customHeight="1" x14ac:dyDescent="0.2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</row>
    <row r="138" spans="2:13" s="29" customFormat="1" ht="19.5" customHeight="1" x14ac:dyDescent="0.2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</row>
    <row r="139" spans="2:13" s="29" customFormat="1" ht="19.5" customHeight="1" x14ac:dyDescent="0.2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</row>
    <row r="140" spans="2:13" s="29" customFormat="1" ht="19.5" customHeight="1" x14ac:dyDescent="0.2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</row>
    <row r="141" spans="2:13" s="29" customFormat="1" ht="19.5" customHeight="1" x14ac:dyDescent="0.2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</row>
    <row r="142" spans="2:13" s="29" customFormat="1" ht="19.5" customHeight="1" x14ac:dyDescent="0.2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</row>
    <row r="143" spans="2:13" s="29" customFormat="1" ht="19.5" customHeight="1" x14ac:dyDescent="0.2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</row>
    <row r="144" spans="2:13" s="29" customFormat="1" ht="19.5" customHeight="1" x14ac:dyDescent="0.2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</row>
    <row r="145" spans="2:13" s="29" customFormat="1" ht="19.5" customHeight="1" x14ac:dyDescent="0.2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</row>
    <row r="146" spans="2:13" s="29" customFormat="1" ht="19.5" customHeight="1" x14ac:dyDescent="0.2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</row>
    <row r="147" spans="2:13" s="29" customFormat="1" ht="19.5" customHeight="1" x14ac:dyDescent="0.2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</row>
    <row r="148" spans="2:13" s="29" customFormat="1" ht="19.5" customHeight="1" x14ac:dyDescent="0.2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</row>
    <row r="149" spans="2:13" s="29" customFormat="1" ht="19.5" customHeight="1" x14ac:dyDescent="0.2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</row>
    <row r="150" spans="2:13" s="29" customFormat="1" ht="19.5" customHeight="1" x14ac:dyDescent="0.2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</row>
    <row r="151" spans="2:13" s="29" customFormat="1" ht="19.5" customHeight="1" x14ac:dyDescent="0.2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</row>
    <row r="152" spans="2:13" s="29" customFormat="1" ht="19.5" customHeight="1" x14ac:dyDescent="0.2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</row>
    <row r="153" spans="2:13" s="29" customFormat="1" ht="19.5" customHeight="1" x14ac:dyDescent="0.2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</row>
    <row r="154" spans="2:13" s="29" customFormat="1" ht="19.5" customHeight="1" x14ac:dyDescent="0.2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</row>
    <row r="155" spans="2:13" s="29" customFormat="1" ht="19.5" customHeight="1" x14ac:dyDescent="0.2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</row>
    <row r="156" spans="2:13" s="29" customFormat="1" ht="19.5" customHeight="1" x14ac:dyDescent="0.2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</row>
    <row r="157" spans="2:13" s="29" customFormat="1" ht="19.5" customHeight="1" x14ac:dyDescent="0.2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</row>
    <row r="158" spans="2:13" s="29" customFormat="1" ht="19.5" customHeight="1" x14ac:dyDescent="0.2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</row>
    <row r="159" spans="2:13" s="29" customFormat="1" ht="19.5" customHeight="1" x14ac:dyDescent="0.2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</row>
    <row r="160" spans="2:13" s="29" customFormat="1" ht="19.5" customHeight="1" x14ac:dyDescent="0.2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</row>
    <row r="161" spans="2:13" s="29" customFormat="1" ht="19.5" customHeight="1" x14ac:dyDescent="0.2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</row>
    <row r="162" spans="2:13" s="29" customFormat="1" ht="19.5" customHeight="1" x14ac:dyDescent="0.2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</row>
    <row r="163" spans="2:13" s="29" customFormat="1" ht="19.5" customHeight="1" x14ac:dyDescent="0.2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</row>
  </sheetData>
  <mergeCells count="1">
    <mergeCell ref="E6:F6"/>
  </mergeCells>
  <pageMargins left="0.75" right="0.75" top="1" bottom="1" header="0" footer="0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4"/>
  <sheetViews>
    <sheetView workbookViewId="0"/>
  </sheetViews>
  <sheetFormatPr baseColWidth="10" defaultColWidth="11.42578125" defaultRowHeight="15" x14ac:dyDescent="0.25"/>
  <cols>
    <col min="1" max="1" width="45.140625" style="2" customWidth="1"/>
    <col min="2" max="16384" width="11.42578125" style="2"/>
  </cols>
  <sheetData>
    <row r="1" spans="1:13" ht="21" thickTop="1" x14ac:dyDescent="0.3">
      <c r="A1" s="10" t="s">
        <v>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0.25" x14ac:dyDescent="0.3">
      <c r="A2" s="9" t="s">
        <v>60</v>
      </c>
    </row>
    <row r="3" spans="1:13" ht="15" customHeight="1" x14ac:dyDescent="0.3">
      <c r="A3" s="11"/>
    </row>
    <row r="4" spans="1:13" x14ac:dyDescent="0.25">
      <c r="A4" s="30" t="s">
        <v>6</v>
      </c>
    </row>
    <row r="5" spans="1:13" x14ac:dyDescent="0.25">
      <c r="A5" s="84"/>
      <c r="B5" s="82">
        <v>2013</v>
      </c>
      <c r="C5" s="83"/>
      <c r="D5" s="82">
        <v>2016</v>
      </c>
      <c r="E5" s="83"/>
      <c r="F5" s="82">
        <v>2017</v>
      </c>
      <c r="G5" s="83"/>
      <c r="H5" s="82">
        <v>2018</v>
      </c>
      <c r="I5" s="83"/>
      <c r="J5" s="82">
        <v>2019</v>
      </c>
      <c r="K5" s="83"/>
      <c r="L5" s="82">
        <v>2020</v>
      </c>
      <c r="M5" s="83"/>
    </row>
    <row r="6" spans="1:13" x14ac:dyDescent="0.25">
      <c r="A6" s="85"/>
      <c r="B6" s="1" t="s">
        <v>0</v>
      </c>
      <c r="C6" s="1" t="s">
        <v>1</v>
      </c>
      <c r="D6" s="1" t="s">
        <v>0</v>
      </c>
      <c r="E6" s="1" t="s">
        <v>1</v>
      </c>
      <c r="F6" s="1" t="s">
        <v>0</v>
      </c>
      <c r="G6" s="1" t="s">
        <v>1</v>
      </c>
      <c r="H6" s="1" t="s">
        <v>0</v>
      </c>
      <c r="I6" s="1" t="s">
        <v>1</v>
      </c>
      <c r="J6" s="1" t="s">
        <v>0</v>
      </c>
      <c r="K6" s="1" t="s">
        <v>1</v>
      </c>
      <c r="L6" s="1" t="s">
        <v>0</v>
      </c>
      <c r="M6" s="1" t="s">
        <v>1</v>
      </c>
    </row>
    <row r="7" spans="1:13" x14ac:dyDescent="0.25">
      <c r="A7" s="4" t="s">
        <v>7</v>
      </c>
      <c r="B7" s="3">
        <v>177555343.30000001</v>
      </c>
      <c r="C7" s="32">
        <v>1</v>
      </c>
      <c r="D7" s="60">
        <v>180637434.58999997</v>
      </c>
      <c r="E7" s="61">
        <v>1</v>
      </c>
      <c r="F7" s="60">
        <f>SUM(F8:F9)</f>
        <v>180334331.33057278</v>
      </c>
      <c r="G7" s="61">
        <f>SUM(G8:G9)</f>
        <v>1</v>
      </c>
      <c r="H7" s="60">
        <f>SUM(H8:H9)</f>
        <v>179965484.39999998</v>
      </c>
      <c r="I7" s="61">
        <f>SUM(I8:I9)</f>
        <v>1</v>
      </c>
      <c r="J7" s="60">
        <v>178194263.74461791</v>
      </c>
      <c r="K7" s="61">
        <v>1</v>
      </c>
      <c r="L7" s="60">
        <v>163675650.51228619</v>
      </c>
      <c r="M7" s="61">
        <v>0.99999999999999989</v>
      </c>
    </row>
    <row r="8" spans="1:13" ht="15" customHeight="1" x14ac:dyDescent="0.25">
      <c r="A8" s="5" t="s">
        <v>8</v>
      </c>
      <c r="B8" s="58">
        <v>139666601.90000001</v>
      </c>
      <c r="C8" s="33">
        <v>0.78660883589415465</v>
      </c>
      <c r="D8" s="62">
        <v>141873500.06999999</v>
      </c>
      <c r="E8" s="63">
        <v>0.78540475506650087</v>
      </c>
      <c r="F8" s="62">
        <v>140277909.98257276</v>
      </c>
      <c r="G8" s="63">
        <v>0.77787689647085467</v>
      </c>
      <c r="H8" s="62">
        <f>140548794.54-20</f>
        <v>140548774.53999999</v>
      </c>
      <c r="I8" s="63">
        <f>H8/H$7</f>
        <v>0.78097628002717179</v>
      </c>
      <c r="J8" s="62">
        <v>140025278.68861791</v>
      </c>
      <c r="K8" s="63">
        <v>0.78580126961492702</v>
      </c>
      <c r="L8" s="86">
        <v>126870518.76328617</v>
      </c>
      <c r="M8" s="63">
        <v>0.77513373776854322</v>
      </c>
    </row>
    <row r="9" spans="1:13" ht="15" customHeight="1" x14ac:dyDescent="0.25">
      <c r="A9" s="8" t="s">
        <v>9</v>
      </c>
      <c r="B9" s="59">
        <v>37888741.399999999</v>
      </c>
      <c r="C9" s="34">
        <v>0.21339116410584527</v>
      </c>
      <c r="D9" s="64">
        <v>38763934.519999996</v>
      </c>
      <c r="E9" s="65">
        <v>0.21459524493349927</v>
      </c>
      <c r="F9" s="64">
        <v>40056421.348000005</v>
      </c>
      <c r="G9" s="65">
        <v>0.22212310352914527</v>
      </c>
      <c r="H9" s="64">
        <v>39416709.859999999</v>
      </c>
      <c r="I9" s="65">
        <f>H9/H$7</f>
        <v>0.21902371997282832</v>
      </c>
      <c r="J9" s="64">
        <v>38168985.055999994</v>
      </c>
      <c r="K9" s="65">
        <v>0.21419873038507298</v>
      </c>
      <c r="L9" s="64">
        <v>36805131.749000005</v>
      </c>
      <c r="M9" s="65">
        <v>0.2248662622314567</v>
      </c>
    </row>
    <row r="10" spans="1:13" ht="9.75" customHeight="1" thickBot="1" x14ac:dyDescent="0.3"/>
    <row r="11" spans="1:13" s="13" customFormat="1" ht="14.25" customHeight="1" thickTop="1" x14ac:dyDescent="0.25">
      <c r="A11" s="66" t="s">
        <v>59</v>
      </c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13" ht="15.75" thickBot="1" x14ac:dyDescent="0.3">
      <c r="A12" s="67" t="s">
        <v>4</v>
      </c>
      <c r="B12" s="45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</row>
    <row r="13" spans="1:13" ht="15.75" thickTop="1" x14ac:dyDescent="0.25">
      <c r="B13" s="12"/>
      <c r="C13" s="12"/>
      <c r="D13" s="12"/>
      <c r="E13" s="12"/>
    </row>
    <row r="14" spans="1:13" x14ac:dyDescent="0.25">
      <c r="B14" s="57"/>
      <c r="C14" s="57"/>
      <c r="D14" s="57"/>
      <c r="E14" s="57"/>
      <c r="F14" s="57"/>
      <c r="G14" s="57"/>
      <c r="H14" s="57"/>
      <c r="I14" s="57"/>
      <c r="J14" s="57"/>
      <c r="K14" s="79"/>
      <c r="L14" s="57"/>
      <c r="M14" s="79"/>
    </row>
  </sheetData>
  <mergeCells count="7">
    <mergeCell ref="L5:M5"/>
    <mergeCell ref="J5:K5"/>
    <mergeCell ref="A5:A6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  <ignoredErrors>
    <ignoredError sqref="I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workbookViewId="0"/>
  </sheetViews>
  <sheetFormatPr baseColWidth="10" defaultColWidth="11.42578125" defaultRowHeight="15" x14ac:dyDescent="0.25"/>
  <cols>
    <col min="1" max="1" width="45.42578125" style="2" customWidth="1"/>
    <col min="2" max="16384" width="11.42578125" style="2"/>
  </cols>
  <sheetData>
    <row r="1" spans="1:13" ht="21" thickTop="1" x14ac:dyDescent="0.3">
      <c r="A1" s="10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0.25" x14ac:dyDescent="0.3">
      <c r="A2" s="9" t="s">
        <v>60</v>
      </c>
    </row>
    <row r="3" spans="1:13" ht="15" customHeight="1" x14ac:dyDescent="0.3">
      <c r="A3" s="11"/>
    </row>
    <row r="4" spans="1:13" x14ac:dyDescent="0.25">
      <c r="A4" s="30" t="s">
        <v>6</v>
      </c>
    </row>
    <row r="5" spans="1:13" x14ac:dyDescent="0.25">
      <c r="A5" s="84"/>
      <c r="B5" s="82">
        <v>2013</v>
      </c>
      <c r="C5" s="83"/>
      <c r="D5" s="82">
        <v>2016</v>
      </c>
      <c r="E5" s="83"/>
      <c r="F5" s="82">
        <v>2017</v>
      </c>
      <c r="G5" s="83"/>
      <c r="H5" s="82">
        <v>2018</v>
      </c>
      <c r="I5" s="83"/>
      <c r="J5" s="82">
        <v>2019</v>
      </c>
      <c r="K5" s="83"/>
      <c r="L5" s="82">
        <v>2020</v>
      </c>
      <c r="M5" s="83"/>
    </row>
    <row r="6" spans="1:13" x14ac:dyDescent="0.25">
      <c r="A6" s="85"/>
      <c r="B6" s="1" t="s">
        <v>0</v>
      </c>
      <c r="C6" s="1" t="s">
        <v>1</v>
      </c>
      <c r="D6" s="1" t="s">
        <v>0</v>
      </c>
      <c r="E6" s="1" t="s">
        <v>1</v>
      </c>
      <c r="F6" s="1" t="s">
        <v>0</v>
      </c>
      <c r="G6" s="1" t="s">
        <v>1</v>
      </c>
      <c r="H6" s="1" t="s">
        <v>0</v>
      </c>
      <c r="I6" s="1" t="s">
        <v>1</v>
      </c>
      <c r="J6" s="1" t="s">
        <v>0</v>
      </c>
      <c r="K6" s="1" t="s">
        <v>1</v>
      </c>
      <c r="L6" s="1" t="s">
        <v>0</v>
      </c>
      <c r="M6" s="1" t="s">
        <v>1</v>
      </c>
    </row>
    <row r="7" spans="1:13" x14ac:dyDescent="0.25">
      <c r="A7" s="4" t="s">
        <v>7</v>
      </c>
      <c r="B7" s="3">
        <f>SUM(B8:B13)</f>
        <v>177555343.30000001</v>
      </c>
      <c r="C7" s="32">
        <v>1</v>
      </c>
      <c r="D7" s="3">
        <v>180637434.60000002</v>
      </c>
      <c r="E7" s="32">
        <v>1</v>
      </c>
      <c r="F7" s="3">
        <f>SUM(F8:F13)</f>
        <v>180334331.33057284</v>
      </c>
      <c r="G7" s="32">
        <f>SUM(G8:G13)</f>
        <v>0.99999999999999989</v>
      </c>
      <c r="H7" s="3">
        <f>SUM(H8:H13)</f>
        <v>179965484.23738688</v>
      </c>
      <c r="I7" s="61">
        <f>SUM(I8:I13)</f>
        <v>0.99999999999999989</v>
      </c>
      <c r="J7" s="3">
        <v>178194263.74461791</v>
      </c>
      <c r="K7" s="61">
        <v>1.0000000000000002</v>
      </c>
      <c r="L7" s="3">
        <v>163675650.51228619</v>
      </c>
      <c r="M7" s="61">
        <v>0.99999999999999978</v>
      </c>
    </row>
    <row r="8" spans="1:13" ht="15" customHeight="1" x14ac:dyDescent="0.25">
      <c r="A8" s="5" t="s">
        <v>10</v>
      </c>
      <c r="B8" s="35">
        <v>87929643.409999996</v>
      </c>
      <c r="C8" s="33">
        <v>0.4952238652791926</v>
      </c>
      <c r="D8" s="35">
        <v>89191117.719999999</v>
      </c>
      <c r="E8" s="33">
        <v>0.49375766389454684</v>
      </c>
      <c r="F8" s="35">
        <v>88547260.364789262</v>
      </c>
      <c r="G8" s="33">
        <f>F8/F$7</f>
        <v>0.49101721070777316</v>
      </c>
      <c r="H8" s="35">
        <v>88318278.549999997</v>
      </c>
      <c r="I8" s="33">
        <f>H8/H$7</f>
        <v>0.49075120667862121</v>
      </c>
      <c r="J8" s="35">
        <v>88407446.057281524</v>
      </c>
      <c r="K8" s="33">
        <v>0.49612958464243345</v>
      </c>
      <c r="L8" s="87">
        <v>84373909.189999998</v>
      </c>
      <c r="M8" s="33">
        <v>0.51549457067022031</v>
      </c>
    </row>
    <row r="9" spans="1:13" ht="15" customHeight="1" x14ac:dyDescent="0.25">
      <c r="A9" s="6" t="s">
        <v>11</v>
      </c>
      <c r="B9" s="36">
        <v>65635020.700000003</v>
      </c>
      <c r="C9" s="40">
        <v>0.36965950717181262</v>
      </c>
      <c r="D9" s="36">
        <v>65939730.640000001</v>
      </c>
      <c r="E9" s="40">
        <v>0.36503912262713228</v>
      </c>
      <c r="F9" s="36">
        <v>66412090.054941721</v>
      </c>
      <c r="G9" s="40">
        <f>F9/F$7</f>
        <v>0.36827202876417908</v>
      </c>
      <c r="H9" s="36">
        <v>66232578.134831607</v>
      </c>
      <c r="I9" s="40">
        <f>H9/H$7</f>
        <v>0.36802933860065229</v>
      </c>
      <c r="J9" s="36">
        <v>64695490.713801071</v>
      </c>
      <c r="K9" s="40">
        <v>0.36306157871905742</v>
      </c>
      <c r="L9" s="36">
        <v>58454182.677410543</v>
      </c>
      <c r="M9" s="40">
        <v>0.35713426214867999</v>
      </c>
    </row>
    <row r="10" spans="1:13" ht="15" customHeight="1" x14ac:dyDescent="0.25">
      <c r="A10" s="6" t="s">
        <v>12</v>
      </c>
      <c r="B10" s="37">
        <v>11740415.24</v>
      </c>
      <c r="C10" s="41">
        <v>6.6122567881064714E-2</v>
      </c>
      <c r="D10" s="37">
        <v>12429023.220000001</v>
      </c>
      <c r="E10" s="41">
        <v>6.8806464438130363E-2</v>
      </c>
      <c r="F10" s="37">
        <v>11970086.019535854</v>
      </c>
      <c r="G10" s="41">
        <f t="shared" ref="G10:I13" si="0">F10/F$7</f>
        <v>6.6377189142057244E-2</v>
      </c>
      <c r="H10" s="37">
        <v>12219522.333896654</v>
      </c>
      <c r="I10" s="41">
        <f t="shared" si="0"/>
        <v>6.789925515816278E-2</v>
      </c>
      <c r="J10" s="37">
        <v>11666682.688441221</v>
      </c>
      <c r="K10" s="41">
        <v>6.5471707356200434E-2</v>
      </c>
      <c r="L10" s="37">
        <v>11253856.222518919</v>
      </c>
      <c r="M10" s="41">
        <v>6.8757058165314314E-2</v>
      </c>
    </row>
    <row r="11" spans="1:13" ht="15" customHeight="1" x14ac:dyDescent="0.25">
      <c r="A11" s="6" t="s">
        <v>13</v>
      </c>
      <c r="B11" s="37">
        <v>10687889.9</v>
      </c>
      <c r="C11" s="41">
        <v>6.0194695926112408E-2</v>
      </c>
      <c r="D11" s="37">
        <v>10427598.08</v>
      </c>
      <c r="E11" s="41">
        <v>5.7726672785686245E-2</v>
      </c>
      <c r="F11" s="37">
        <v>10650290.182833962</v>
      </c>
      <c r="G11" s="41">
        <f t="shared" si="0"/>
        <v>5.9058583599984622E-2</v>
      </c>
      <c r="H11" s="37">
        <v>10356549.053472083</v>
      </c>
      <c r="I11" s="41">
        <f t="shared" si="0"/>
        <v>5.7547418591728849E-2</v>
      </c>
      <c r="J11" s="37">
        <v>10440779.364651058</v>
      </c>
      <c r="K11" s="41">
        <v>5.8592118204289875E-2</v>
      </c>
      <c r="L11" s="37">
        <v>5047360.5402181009</v>
      </c>
      <c r="M11" s="41">
        <v>3.0837577394196607E-2</v>
      </c>
    </row>
    <row r="12" spans="1:13" ht="15" customHeight="1" x14ac:dyDescent="0.25">
      <c r="A12" s="7" t="s">
        <v>14</v>
      </c>
      <c r="B12" s="38">
        <v>1203523.6899999774</v>
      </c>
      <c r="C12" s="42">
        <v>6.7783017262763347E-3</v>
      </c>
      <c r="D12" s="38">
        <v>1522943.88</v>
      </c>
      <c r="E12" s="42">
        <v>8.4309428074661099E-3</v>
      </c>
      <c r="F12" s="38">
        <v>1631735.27</v>
      </c>
      <c r="G12" s="42">
        <f t="shared" si="0"/>
        <v>9.0483894994395058E-3</v>
      </c>
      <c r="H12" s="38">
        <v>1707479.858</v>
      </c>
      <c r="I12" s="42">
        <f t="shared" si="0"/>
        <v>9.4878185405136706E-3</v>
      </c>
      <c r="J12" s="38">
        <v>1720927.5459999999</v>
      </c>
      <c r="K12" s="42">
        <v>9.6575922806717059E-3</v>
      </c>
      <c r="L12" s="38">
        <v>1638772.139</v>
      </c>
      <c r="M12" s="42">
        <v>1.0012314805964291E-2</v>
      </c>
    </row>
    <row r="13" spans="1:13" ht="15" customHeight="1" x14ac:dyDescent="0.25">
      <c r="A13" s="8" t="s">
        <v>15</v>
      </c>
      <c r="B13" s="39">
        <v>358850.36</v>
      </c>
      <c r="C13" s="34">
        <v>2.0210620155411566E-3</v>
      </c>
      <c r="D13" s="39">
        <v>1127021.06</v>
      </c>
      <c r="E13" s="34">
        <v>6.2391334470380038E-3</v>
      </c>
      <c r="F13" s="39">
        <v>1122869.4384720128</v>
      </c>
      <c r="G13" s="34">
        <f t="shared" si="0"/>
        <v>6.2265982865662359E-3</v>
      </c>
      <c r="H13" s="39">
        <v>1131076.3071865221</v>
      </c>
      <c r="I13" s="34">
        <f t="shared" si="0"/>
        <v>6.2849624303211076E-3</v>
      </c>
      <c r="J13" s="39">
        <v>1262937.374443067</v>
      </c>
      <c r="K13" s="34">
        <v>7.0874187973472974E-3</v>
      </c>
      <c r="L13" s="39">
        <v>2907569.7431386109</v>
      </c>
      <c r="M13" s="34">
        <v>1.7764216815624363E-2</v>
      </c>
    </row>
    <row r="14" spans="1:13" ht="15" customHeight="1" thickBot="1" x14ac:dyDescent="0.3">
      <c r="A14" s="68"/>
      <c r="B14" s="54"/>
      <c r="C14" s="55"/>
      <c r="D14" s="54"/>
      <c r="E14" s="55"/>
      <c r="F14" s="54"/>
      <c r="G14" s="55"/>
    </row>
    <row r="15" spans="1:13" ht="15" customHeight="1" thickTop="1" thickBot="1" x14ac:dyDescent="0.3">
      <c r="A15" s="69" t="s">
        <v>16</v>
      </c>
      <c r="B15" s="70"/>
      <c r="C15" s="71"/>
      <c r="D15" s="70"/>
      <c r="E15" s="71"/>
      <c r="F15" s="70"/>
      <c r="G15" s="71"/>
      <c r="H15" s="71"/>
      <c r="I15" s="71"/>
      <c r="J15" s="71"/>
      <c r="K15" s="71"/>
      <c r="L15" s="71"/>
      <c r="M15" s="71"/>
    </row>
    <row r="16" spans="1:13" s="13" customFormat="1" ht="14.25" customHeight="1" thickTop="1" x14ac:dyDescent="0.25">
      <c r="A16" s="66" t="s">
        <v>59</v>
      </c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1:13" ht="15.75" thickBot="1" x14ac:dyDescent="0.3">
      <c r="A17" s="67" t="s">
        <v>4</v>
      </c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</row>
    <row r="18" spans="1:13" ht="15.75" thickTop="1" x14ac:dyDescent="0.25">
      <c r="D18" s="57"/>
    </row>
    <row r="19" spans="1:13" x14ac:dyDescent="0.25"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pans="1:13" x14ac:dyDescent="0.25">
      <c r="B20" s="12"/>
      <c r="C20" s="12"/>
      <c r="D20" s="12"/>
      <c r="E20" s="12"/>
      <c r="F20" s="12"/>
      <c r="H20" s="12"/>
      <c r="J20" s="12"/>
      <c r="L20" s="12"/>
    </row>
    <row r="21" spans="1:13" x14ac:dyDescent="0.25">
      <c r="B21" s="12"/>
      <c r="C21" s="12"/>
      <c r="D21" s="12"/>
      <c r="E21" s="12"/>
    </row>
    <row r="22" spans="1:13" x14ac:dyDescent="0.25">
      <c r="B22" s="12"/>
      <c r="C22" s="12"/>
      <c r="D22" s="12"/>
      <c r="E22" s="12"/>
    </row>
    <row r="23" spans="1:13" x14ac:dyDescent="0.25">
      <c r="B23" s="12"/>
      <c r="C23" s="12"/>
      <c r="D23" s="12"/>
      <c r="E23" s="12"/>
    </row>
    <row r="24" spans="1:13" x14ac:dyDescent="0.25">
      <c r="B24" s="12"/>
      <c r="C24" s="12"/>
      <c r="D24" s="12"/>
      <c r="E24" s="12"/>
    </row>
    <row r="25" spans="1:13" x14ac:dyDescent="0.25">
      <c r="B25" s="12"/>
      <c r="C25" s="12"/>
      <c r="D25" s="12"/>
      <c r="E25" s="12"/>
    </row>
    <row r="26" spans="1:13" x14ac:dyDescent="0.25">
      <c r="B26" s="12"/>
      <c r="C26" s="12"/>
      <c r="D26" s="12"/>
      <c r="E26" s="12"/>
    </row>
    <row r="27" spans="1:13" x14ac:dyDescent="0.25">
      <c r="B27" s="12"/>
      <c r="C27" s="12"/>
      <c r="D27" s="12"/>
      <c r="E27" s="12"/>
    </row>
  </sheetData>
  <mergeCells count="7">
    <mergeCell ref="L5:M5"/>
    <mergeCell ref="J5:K5"/>
    <mergeCell ref="B5:C5"/>
    <mergeCell ref="A5:A6"/>
    <mergeCell ref="D5:E5"/>
    <mergeCell ref="F5:G5"/>
    <mergeCell ref="H5:I5"/>
  </mergeCells>
  <pageMargins left="0.7" right="0.7" top="0.75" bottom="0.75" header="0.3" footer="0.3"/>
  <pageSetup paperSize="9" orientation="portrait" r:id="rId1"/>
  <ignoredErrors>
    <ignoredError sqref="I9:I13 G9:G1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workbookViewId="0"/>
  </sheetViews>
  <sheetFormatPr baseColWidth="10" defaultColWidth="11.42578125" defaultRowHeight="15" x14ac:dyDescent="0.25"/>
  <cols>
    <col min="1" max="1" width="46.28515625" style="2" customWidth="1"/>
    <col min="2" max="3" width="11.42578125" style="2"/>
    <col min="4" max="4" width="14.5703125" style="2" bestFit="1" customWidth="1"/>
    <col min="5" max="16384" width="11.42578125" style="2"/>
  </cols>
  <sheetData>
    <row r="1" spans="1:13" ht="21" thickTop="1" x14ac:dyDescent="0.3">
      <c r="A1" s="10" t="s">
        <v>51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0.25" x14ac:dyDescent="0.3">
      <c r="A2" s="9" t="s">
        <v>60</v>
      </c>
    </row>
    <row r="3" spans="1:13" ht="15" customHeight="1" x14ac:dyDescent="0.3">
      <c r="A3" s="11"/>
    </row>
    <row r="4" spans="1:13" x14ac:dyDescent="0.25">
      <c r="A4" s="30" t="s">
        <v>6</v>
      </c>
    </row>
    <row r="5" spans="1:13" x14ac:dyDescent="0.25">
      <c r="A5" s="84"/>
      <c r="B5" s="82">
        <v>2013</v>
      </c>
      <c r="C5" s="83"/>
      <c r="D5" s="82">
        <v>2016</v>
      </c>
      <c r="E5" s="83"/>
      <c r="F5" s="82">
        <v>2017</v>
      </c>
      <c r="G5" s="83"/>
      <c r="H5" s="82">
        <v>2018</v>
      </c>
      <c r="I5" s="83"/>
      <c r="J5" s="82">
        <v>2019</v>
      </c>
      <c r="K5" s="83"/>
      <c r="L5" s="82">
        <v>2020</v>
      </c>
      <c r="M5" s="83"/>
    </row>
    <row r="6" spans="1:13" x14ac:dyDescent="0.25">
      <c r="A6" s="85"/>
      <c r="B6" s="1" t="s">
        <v>0</v>
      </c>
      <c r="C6" s="1" t="s">
        <v>1</v>
      </c>
      <c r="D6" s="1" t="s">
        <v>0</v>
      </c>
      <c r="E6" s="1" t="s">
        <v>1</v>
      </c>
      <c r="F6" s="1" t="s">
        <v>0</v>
      </c>
      <c r="G6" s="1" t="s">
        <v>1</v>
      </c>
      <c r="H6" s="1" t="s">
        <v>0</v>
      </c>
      <c r="I6" s="1" t="s">
        <v>1</v>
      </c>
      <c r="J6" s="1" t="s">
        <v>0</v>
      </c>
      <c r="K6" s="1" t="s">
        <v>1</v>
      </c>
      <c r="L6" s="1" t="s">
        <v>0</v>
      </c>
      <c r="M6" s="1" t="s">
        <v>1</v>
      </c>
    </row>
    <row r="7" spans="1:13" x14ac:dyDescent="0.25">
      <c r="A7" s="4" t="s">
        <v>7</v>
      </c>
      <c r="B7" s="3">
        <v>139666601.90000001</v>
      </c>
      <c r="C7" s="32">
        <v>1</v>
      </c>
      <c r="D7" s="3">
        <v>141873500.06999999</v>
      </c>
      <c r="E7" s="32">
        <v>1</v>
      </c>
      <c r="F7" s="3">
        <f>SUM(F8:F14)</f>
        <v>140277909.98257276</v>
      </c>
      <c r="G7" s="32">
        <f>SUM(G8:G14)</f>
        <v>1.0000000000000004</v>
      </c>
      <c r="H7" s="3">
        <f>SUM(H8:H14)</f>
        <v>140548774.38138685</v>
      </c>
      <c r="I7" s="32">
        <f>SUM(I8:I14)</f>
        <v>1</v>
      </c>
      <c r="J7" s="3">
        <v>140025278.68861791</v>
      </c>
      <c r="K7" s="32">
        <v>1</v>
      </c>
      <c r="L7" s="3">
        <v>126870518.76328616</v>
      </c>
      <c r="M7" s="32">
        <v>1</v>
      </c>
    </row>
    <row r="8" spans="1:13" ht="15" customHeight="1" x14ac:dyDescent="0.25">
      <c r="A8" s="5" t="s">
        <v>10</v>
      </c>
      <c r="B8" s="35">
        <v>87929643.409999996</v>
      </c>
      <c r="C8" s="33">
        <v>0.6295681445228889</v>
      </c>
      <c r="D8" s="35">
        <v>89191117.719999999</v>
      </c>
      <c r="E8" s="33">
        <v>0.62866650696566551</v>
      </c>
      <c r="F8" s="35">
        <v>88547260.364789262</v>
      </c>
      <c r="G8" s="33">
        <f>F8/F$7</f>
        <v>0.631227399779408</v>
      </c>
      <c r="H8" s="35">
        <v>88318278.549999997</v>
      </c>
      <c r="I8" s="33">
        <f>H8/H$7</f>
        <v>0.62838170548782935</v>
      </c>
      <c r="J8" s="35">
        <v>88407446.057281524</v>
      </c>
      <c r="K8" s="33">
        <v>0.63136775648829901</v>
      </c>
      <c r="L8" s="87">
        <v>84373909.189999998</v>
      </c>
      <c r="M8" s="33">
        <v>0.66503952228195784</v>
      </c>
    </row>
    <row r="9" spans="1:13" ht="15" customHeight="1" x14ac:dyDescent="0.25">
      <c r="A9" s="6" t="s">
        <v>11</v>
      </c>
      <c r="B9" s="36">
        <v>28949802.98</v>
      </c>
      <c r="C9" s="40">
        <v>0.20727792175202911</v>
      </c>
      <c r="D9" s="36">
        <v>28698739.989999998</v>
      </c>
      <c r="E9" s="40">
        <v>0.20228400635664956</v>
      </c>
      <c r="F9" s="36">
        <v>27987403.97694172</v>
      </c>
      <c r="G9" s="40">
        <f>F9/F$7</f>
        <v>0.19951397893238285</v>
      </c>
      <c r="H9" s="36">
        <v>28523348.136831593</v>
      </c>
      <c r="I9" s="40">
        <f>H9/H$7</f>
        <v>0.20294270271921344</v>
      </c>
      <c r="J9" s="36">
        <v>28247433.203801069</v>
      </c>
      <c r="K9" s="40">
        <v>0.20173095507002328</v>
      </c>
      <c r="L9" s="36">
        <v>23287823.067410536</v>
      </c>
      <c r="M9" s="40">
        <v>0.18355582758245625</v>
      </c>
    </row>
    <row r="10" spans="1:13" ht="15" customHeight="1" x14ac:dyDescent="0.25">
      <c r="A10" s="6" t="s">
        <v>12</v>
      </c>
      <c r="B10" s="37">
        <v>11740415.24</v>
      </c>
      <c r="C10" s="41">
        <v>8.4060291295738901E-2</v>
      </c>
      <c r="D10" s="37">
        <v>12429023.220000001</v>
      </c>
      <c r="E10" s="41">
        <v>8.7606376200400737E-2</v>
      </c>
      <c r="F10" s="37">
        <v>11970086.019535854</v>
      </c>
      <c r="G10" s="41">
        <f t="shared" ref="G10:I14" si="0">F10/F$7</f>
        <v>8.5331225857463527E-2</v>
      </c>
      <c r="H10" s="37">
        <v>12219522.333896654</v>
      </c>
      <c r="I10" s="41">
        <f t="shared" si="0"/>
        <v>8.6941507584678793E-2</v>
      </c>
      <c r="J10" s="37">
        <v>11666682.688441221</v>
      </c>
      <c r="K10" s="41">
        <v>8.3318403631854776E-2</v>
      </c>
      <c r="L10" s="37">
        <v>11253856.222518919</v>
      </c>
      <c r="M10" s="41">
        <v>8.870347762600593E-2</v>
      </c>
    </row>
    <row r="11" spans="1:13" ht="15" customHeight="1" x14ac:dyDescent="0.25">
      <c r="A11" s="6" t="s">
        <v>17</v>
      </c>
      <c r="B11" s="37">
        <v>8391897.5999999996</v>
      </c>
      <c r="C11" s="41">
        <v>6.0085213543095442E-2</v>
      </c>
      <c r="D11" s="37">
        <v>7872545.8200000003</v>
      </c>
      <c r="E11" s="41">
        <v>5.548989639443383E-2</v>
      </c>
      <c r="F11" s="37">
        <v>8241409.3664839519</v>
      </c>
      <c r="G11" s="41">
        <f t="shared" si="0"/>
        <v>5.8750585658909601E-2</v>
      </c>
      <c r="H11" s="37">
        <v>8001984.0314152092</v>
      </c>
      <c r="I11" s="41">
        <f t="shared" si="0"/>
        <v>5.6933858488878636E-2</v>
      </c>
      <c r="J11" s="37">
        <v>8040105.5627900241</v>
      </c>
      <c r="K11" s="41">
        <v>5.7418957763114037E-2</v>
      </c>
      <c r="L11" s="37">
        <v>3157435.1013696473</v>
      </c>
      <c r="M11" s="41">
        <v>2.4887067004595139E-2</v>
      </c>
    </row>
    <row r="12" spans="1:13" ht="15" customHeight="1" x14ac:dyDescent="0.25">
      <c r="A12" s="47" t="s">
        <v>18</v>
      </c>
      <c r="B12" s="51">
        <v>358850.36</v>
      </c>
      <c r="C12" s="52">
        <v>2.5693355112694268E-3</v>
      </c>
      <c r="D12" s="51">
        <v>1127021.06</v>
      </c>
      <c r="E12" s="52">
        <v>7.9438447591969677E-3</v>
      </c>
      <c r="F12" s="51">
        <v>1122869.4384720128</v>
      </c>
      <c r="G12" s="52">
        <f t="shared" si="0"/>
        <v>8.0046062748690156E-3</v>
      </c>
      <c r="H12" s="51">
        <v>1131076.3071865221</v>
      </c>
      <c r="I12" s="52">
        <f t="shared" si="0"/>
        <v>8.0475714723579461E-3</v>
      </c>
      <c r="J12" s="51">
        <v>1262937.374443067</v>
      </c>
      <c r="K12" s="52">
        <v>9.0193526931057338E-3</v>
      </c>
      <c r="L12" s="51">
        <v>2907569.7431386109</v>
      </c>
      <c r="M12" s="52">
        <v>2.2917615309538755E-2</v>
      </c>
    </row>
    <row r="13" spans="1:13" ht="15" customHeight="1" x14ac:dyDescent="0.25">
      <c r="A13" s="6" t="s">
        <v>19</v>
      </c>
      <c r="B13" s="36">
        <v>2029328.06</v>
      </c>
      <c r="C13" s="40">
        <v>1.4529801916803132E-2</v>
      </c>
      <c r="D13" s="36">
        <v>2152745.62</v>
      </c>
      <c r="E13" s="40">
        <v>1.5173697828966236E-2</v>
      </c>
      <c r="F13" s="36">
        <v>2087755.7990180394</v>
      </c>
      <c r="G13" s="40">
        <f t="shared" si="0"/>
        <v>1.4882997610082792E-2</v>
      </c>
      <c r="H13" s="36">
        <v>2049036.389168852</v>
      </c>
      <c r="I13" s="40">
        <f t="shared" si="0"/>
        <v>1.457882787087619E-2</v>
      </c>
      <c r="J13" s="36">
        <v>2062629.375044408</v>
      </c>
      <c r="K13" s="40">
        <v>1.4730407211909165E-2</v>
      </c>
      <c r="L13" s="36">
        <v>1738176.7621539705</v>
      </c>
      <c r="M13" s="40">
        <v>1.3700399266097781E-2</v>
      </c>
    </row>
    <row r="14" spans="1:13" ht="15" customHeight="1" x14ac:dyDescent="0.25">
      <c r="A14" s="8" t="s">
        <v>20</v>
      </c>
      <c r="B14" s="39">
        <v>266664.25</v>
      </c>
      <c r="C14" s="34">
        <v>1.9092914581750127E-3</v>
      </c>
      <c r="D14" s="39">
        <v>402306.64</v>
      </c>
      <c r="E14" s="34">
        <v>2.8356714946871898E-3</v>
      </c>
      <c r="F14" s="39">
        <v>321125.01733197074</v>
      </c>
      <c r="G14" s="34">
        <f t="shared" si="0"/>
        <v>2.28920588688458E-3</v>
      </c>
      <c r="H14" s="39">
        <v>305528.63288802328</v>
      </c>
      <c r="I14" s="34">
        <f t="shared" si="0"/>
        <v>2.1738263761657182E-3</v>
      </c>
      <c r="J14" s="39">
        <v>338044.42681662494</v>
      </c>
      <c r="K14" s="34">
        <v>2.4141671416941317E-3</v>
      </c>
      <c r="L14" s="39">
        <v>151748.67669448326</v>
      </c>
      <c r="M14" s="34">
        <v>1.1960909293483267E-3</v>
      </c>
    </row>
    <row r="15" spans="1:13" ht="15.75" thickBot="1" x14ac:dyDescent="0.3">
      <c r="A15" s="56"/>
    </row>
    <row r="16" spans="1:13" s="13" customFormat="1" ht="14.25" customHeight="1" thickTop="1" x14ac:dyDescent="0.25">
      <c r="A16" s="66" t="s">
        <v>59</v>
      </c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1:13" ht="15.75" thickBot="1" x14ac:dyDescent="0.3">
      <c r="A17" s="67" t="s">
        <v>4</v>
      </c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</row>
    <row r="18" spans="1:13" ht="15.75" thickTop="1" x14ac:dyDescent="0.25"/>
    <row r="19" spans="1:13" x14ac:dyDescent="0.25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x14ac:dyDescent="0.25">
      <c r="B20" s="12"/>
      <c r="C20" s="12"/>
      <c r="D20" s="12"/>
      <c r="E20" s="12"/>
      <c r="F20" s="12"/>
      <c r="H20" s="12"/>
      <c r="J20" s="12"/>
      <c r="L20" s="12"/>
    </row>
    <row r="21" spans="1:13" x14ac:dyDescent="0.25">
      <c r="B21" s="12"/>
      <c r="C21" s="12"/>
      <c r="D21" s="12"/>
      <c r="E21" s="12"/>
    </row>
    <row r="22" spans="1:13" x14ac:dyDescent="0.25">
      <c r="B22" s="12"/>
      <c r="C22" s="12"/>
      <c r="D22" s="12"/>
      <c r="E22" s="12"/>
    </row>
    <row r="23" spans="1:13" x14ac:dyDescent="0.25">
      <c r="B23" s="12"/>
      <c r="C23" s="12"/>
      <c r="D23" s="12"/>
      <c r="E23" s="12"/>
    </row>
    <row r="24" spans="1:13" x14ac:dyDescent="0.25">
      <c r="B24" s="12"/>
      <c r="C24" s="12"/>
      <c r="D24" s="12"/>
      <c r="E24" s="12"/>
    </row>
    <row r="25" spans="1:13" x14ac:dyDescent="0.25">
      <c r="B25" s="12"/>
      <c r="C25" s="12"/>
      <c r="D25" s="12"/>
      <c r="E25" s="12"/>
    </row>
    <row r="26" spans="1:13" x14ac:dyDescent="0.25">
      <c r="B26" s="12"/>
      <c r="C26" s="12"/>
      <c r="D26" s="12"/>
      <c r="E26" s="12"/>
    </row>
    <row r="27" spans="1:13" x14ac:dyDescent="0.25">
      <c r="B27" s="12"/>
      <c r="C27" s="12"/>
      <c r="D27" s="12"/>
      <c r="E27" s="12"/>
    </row>
  </sheetData>
  <mergeCells count="7">
    <mergeCell ref="L5:M5"/>
    <mergeCell ref="J5:K5"/>
    <mergeCell ref="A5:A6"/>
    <mergeCell ref="B5:C5"/>
    <mergeCell ref="D5:E5"/>
    <mergeCell ref="F5:G5"/>
    <mergeCell ref="H5:I5"/>
  </mergeCells>
  <pageMargins left="0.7" right="0.7" top="0.75" bottom="0.75" header="0.3" footer="0.3"/>
  <ignoredErrors>
    <ignoredError sqref="I9:I14 G9:G1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30"/>
  <sheetViews>
    <sheetView workbookViewId="0"/>
  </sheetViews>
  <sheetFormatPr baseColWidth="10" defaultColWidth="11.42578125" defaultRowHeight="15" x14ac:dyDescent="0.25"/>
  <cols>
    <col min="1" max="1" width="63.7109375" style="2" customWidth="1"/>
    <col min="2" max="16384" width="11.42578125" style="2"/>
  </cols>
  <sheetData>
    <row r="1" spans="1:13" ht="21" thickTop="1" x14ac:dyDescent="0.3">
      <c r="A1" s="10" t="s">
        <v>49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0.25" x14ac:dyDescent="0.3">
      <c r="A2" s="9" t="s">
        <v>61</v>
      </c>
    </row>
    <row r="3" spans="1:13" ht="15" customHeight="1" x14ac:dyDescent="0.3">
      <c r="A3" s="11"/>
    </row>
    <row r="4" spans="1:13" x14ac:dyDescent="0.25">
      <c r="A4" s="30" t="s">
        <v>6</v>
      </c>
    </row>
    <row r="5" spans="1:13" x14ac:dyDescent="0.25">
      <c r="A5" s="84"/>
      <c r="B5" s="82">
        <v>2013</v>
      </c>
      <c r="C5" s="83"/>
      <c r="D5" s="82">
        <v>2016</v>
      </c>
      <c r="E5" s="83"/>
      <c r="F5" s="82">
        <v>2017</v>
      </c>
      <c r="G5" s="83"/>
      <c r="H5" s="82">
        <v>2018</v>
      </c>
      <c r="I5" s="83"/>
      <c r="J5" s="82">
        <v>2019</v>
      </c>
      <c r="K5" s="83"/>
      <c r="L5" s="82">
        <v>2020</v>
      </c>
      <c r="M5" s="83"/>
    </row>
    <row r="6" spans="1:13" x14ac:dyDescent="0.25">
      <c r="A6" s="85"/>
      <c r="B6" s="1" t="s">
        <v>0</v>
      </c>
      <c r="C6" s="1" t="s">
        <v>1</v>
      </c>
      <c r="D6" s="1" t="s">
        <v>0</v>
      </c>
      <c r="E6" s="1" t="s">
        <v>1</v>
      </c>
      <c r="F6" s="1" t="s">
        <v>0</v>
      </c>
      <c r="G6" s="1" t="s">
        <v>1</v>
      </c>
      <c r="H6" s="1" t="s">
        <v>0</v>
      </c>
      <c r="I6" s="1" t="s">
        <v>1</v>
      </c>
      <c r="J6" s="1" t="s">
        <v>0</v>
      </c>
      <c r="K6" s="1" t="s">
        <v>1</v>
      </c>
      <c r="L6" s="1" t="s">
        <v>0</v>
      </c>
      <c r="M6" s="1" t="s">
        <v>1</v>
      </c>
    </row>
    <row r="7" spans="1:13" x14ac:dyDescent="0.25">
      <c r="A7" s="4" t="s">
        <v>2</v>
      </c>
      <c r="B7" s="3">
        <v>36675817.119999997</v>
      </c>
      <c r="C7" s="32">
        <v>1</v>
      </c>
      <c r="D7" s="3">
        <v>37240990.639999993</v>
      </c>
      <c r="E7" s="32">
        <v>1</v>
      </c>
      <c r="F7" s="3">
        <f>SUM(F8:F21)</f>
        <v>38424686.078000002</v>
      </c>
      <c r="G7" s="32">
        <f>SUM(G8:G21)</f>
        <v>0.99948586957978258</v>
      </c>
      <c r="H7" s="3">
        <f>SUM(H8:H21)</f>
        <v>37709229.998000011</v>
      </c>
      <c r="I7" s="32">
        <f>SUM(I8:I21)</f>
        <v>0.99947611499887279</v>
      </c>
      <c r="J7" s="3">
        <v>36448057.509999998</v>
      </c>
      <c r="K7" s="32">
        <v>0.99999999999999989</v>
      </c>
      <c r="L7" s="3">
        <v>35166359.610000007</v>
      </c>
      <c r="M7" s="32">
        <v>0.99999999999999978</v>
      </c>
    </row>
    <row r="8" spans="1:13" ht="15" customHeight="1" x14ac:dyDescent="0.25">
      <c r="A8" s="5" t="s">
        <v>21</v>
      </c>
      <c r="B8" s="35">
        <v>233435.93</v>
      </c>
      <c r="C8" s="33">
        <v>6.364846057450294E-3</v>
      </c>
      <c r="D8" s="35">
        <v>266514.02</v>
      </c>
      <c r="E8" s="33">
        <v>7.1564696701097224E-3</v>
      </c>
      <c r="F8" s="35">
        <v>301927.34000000003</v>
      </c>
      <c r="G8" s="33">
        <f>F8/F$7</f>
        <v>7.8576397315804763E-3</v>
      </c>
      <c r="H8" s="35">
        <v>368959.52999999997</v>
      </c>
      <c r="I8" s="33">
        <f>H8/H$7</f>
        <v>9.784329460441608E-3</v>
      </c>
      <c r="J8" s="35">
        <v>330430.89000000007</v>
      </c>
      <c r="K8" s="33">
        <v>9.0658024754636662E-3</v>
      </c>
      <c r="L8" s="87">
        <v>340490.91999999993</v>
      </c>
      <c r="M8" s="33">
        <v>9.6822907965479869E-3</v>
      </c>
    </row>
    <row r="9" spans="1:13" ht="15" customHeight="1" x14ac:dyDescent="0.25">
      <c r="A9" s="6" t="s">
        <v>22</v>
      </c>
      <c r="B9" s="36">
        <v>1366145.46</v>
      </c>
      <c r="C9" s="40">
        <v>3.7249216712202868E-2</v>
      </c>
      <c r="D9" s="36">
        <v>1133630.3</v>
      </c>
      <c r="E9" s="40">
        <v>3.044039056207019E-2</v>
      </c>
      <c r="F9" s="36">
        <v>1282514.24</v>
      </c>
      <c r="G9" s="40">
        <f t="shared" ref="G9:I20" si="0">F9/F$7</f>
        <v>3.3377351148596676E-2</v>
      </c>
      <c r="H9" s="36">
        <v>1171500.04</v>
      </c>
      <c r="I9" s="40">
        <f t="shared" si="0"/>
        <v>3.1066665642924374E-2</v>
      </c>
      <c r="J9" s="36">
        <v>1255479.46</v>
      </c>
      <c r="K9" s="40">
        <v>3.4445716610701213E-2</v>
      </c>
      <c r="L9" s="36">
        <v>1214413.07</v>
      </c>
      <c r="M9" s="40">
        <v>3.4533374607665278E-2</v>
      </c>
    </row>
    <row r="10" spans="1:13" ht="15" customHeight="1" x14ac:dyDescent="0.25">
      <c r="A10" s="6" t="s">
        <v>23</v>
      </c>
      <c r="B10" s="37">
        <v>11762</v>
      </c>
      <c r="C10" s="41" t="s">
        <v>52</v>
      </c>
      <c r="D10" s="37">
        <v>0</v>
      </c>
      <c r="E10" s="41">
        <v>0</v>
      </c>
      <c r="F10" s="37">
        <v>0</v>
      </c>
      <c r="G10" s="41">
        <f t="shared" si="0"/>
        <v>0</v>
      </c>
      <c r="H10" s="37">
        <v>0</v>
      </c>
      <c r="I10" s="41">
        <f t="shared" si="0"/>
        <v>0</v>
      </c>
      <c r="J10" s="37">
        <v>0</v>
      </c>
      <c r="K10" s="41">
        <v>0</v>
      </c>
      <c r="L10" s="37">
        <v>0</v>
      </c>
      <c r="M10" s="41">
        <v>0</v>
      </c>
    </row>
    <row r="11" spans="1:13" ht="15" customHeight="1" x14ac:dyDescent="0.25">
      <c r="A11" s="6" t="s">
        <v>24</v>
      </c>
      <c r="B11" s="37">
        <v>11942.94</v>
      </c>
      <c r="C11" s="41" t="s">
        <v>52</v>
      </c>
      <c r="D11" s="37">
        <v>13599.08</v>
      </c>
      <c r="E11" s="41" t="s">
        <v>52</v>
      </c>
      <c r="F11" s="37">
        <v>261122.27</v>
      </c>
      <c r="G11" s="41">
        <f t="shared" si="0"/>
        <v>6.7956903921072027E-3</v>
      </c>
      <c r="H11" s="37">
        <v>260614.72999999998</v>
      </c>
      <c r="I11" s="41">
        <f t="shared" si="0"/>
        <v>6.9111655160771579E-3</v>
      </c>
      <c r="J11" s="37">
        <v>225532.01</v>
      </c>
      <c r="K11" s="41">
        <v>6.1877648743865806E-3</v>
      </c>
      <c r="L11" s="37">
        <v>309082.59000000003</v>
      </c>
      <c r="M11" s="41">
        <v>8.7891551308628604E-3</v>
      </c>
    </row>
    <row r="12" spans="1:13" ht="15" customHeight="1" x14ac:dyDescent="0.25">
      <c r="A12" s="47" t="s">
        <v>25</v>
      </c>
      <c r="B12" s="51">
        <v>19533624.960000001</v>
      </c>
      <c r="C12" s="52">
        <v>0.53260231111109879</v>
      </c>
      <c r="D12" s="51">
        <v>19838418.16</v>
      </c>
      <c r="E12" s="52">
        <v>0.53270382498074176</v>
      </c>
      <c r="F12" s="51">
        <v>20102826.219999999</v>
      </c>
      <c r="G12" s="52">
        <f t="shared" si="0"/>
        <v>0.52317476788729944</v>
      </c>
      <c r="H12" s="51">
        <v>18867391.669999998</v>
      </c>
      <c r="I12" s="52">
        <f t="shared" si="0"/>
        <v>0.50033882078739533</v>
      </c>
      <c r="J12" s="51">
        <v>18550011.77</v>
      </c>
      <c r="K12" s="52">
        <v>0.5089437692231078</v>
      </c>
      <c r="L12" s="51">
        <v>17336955.240000002</v>
      </c>
      <c r="M12" s="52">
        <v>0.49299829246670207</v>
      </c>
    </row>
    <row r="13" spans="1:13" ht="15" customHeight="1" x14ac:dyDescent="0.25">
      <c r="A13" s="48" t="s">
        <v>26</v>
      </c>
      <c r="B13" s="49">
        <v>22090</v>
      </c>
      <c r="C13" s="50">
        <v>6.0230423572359669E-4</v>
      </c>
      <c r="D13" s="49">
        <v>6095.2</v>
      </c>
      <c r="E13" s="50" t="s">
        <v>52</v>
      </c>
      <c r="F13" s="49">
        <v>8112.3</v>
      </c>
      <c r="G13" s="50" t="s">
        <v>52</v>
      </c>
      <c r="H13" s="49">
        <v>8112.3</v>
      </c>
      <c r="I13" s="50" t="s">
        <v>52</v>
      </c>
      <c r="J13" s="49">
        <v>1688.5</v>
      </c>
      <c r="K13" s="50" t="s">
        <v>52</v>
      </c>
      <c r="L13" s="49">
        <v>3992.1</v>
      </c>
      <c r="M13" s="50">
        <v>1.1352042247969264E-4</v>
      </c>
    </row>
    <row r="14" spans="1:13" ht="15" customHeight="1" x14ac:dyDescent="0.25">
      <c r="A14" s="6" t="s">
        <v>27</v>
      </c>
      <c r="B14" s="36">
        <v>5563292.7300000004</v>
      </c>
      <c r="C14" s="40">
        <v>0.1516883103598593</v>
      </c>
      <c r="D14" s="36">
        <v>7024883.5199999996</v>
      </c>
      <c r="E14" s="40">
        <v>0.18863310022839933</v>
      </c>
      <c r="F14" s="36">
        <v>6864382.6799999997</v>
      </c>
      <c r="G14" s="40">
        <f t="shared" si="0"/>
        <v>0.17864512064108162</v>
      </c>
      <c r="H14" s="36">
        <v>7673194.9000000004</v>
      </c>
      <c r="I14" s="40">
        <f t="shared" si="0"/>
        <v>0.20348320292954708</v>
      </c>
      <c r="J14" s="36">
        <v>7047748.0499999998</v>
      </c>
      <c r="K14" s="40">
        <v>0.19336416071189413</v>
      </c>
      <c r="L14" s="36">
        <v>6489782.25</v>
      </c>
      <c r="M14" s="40">
        <v>0.18454518244062279</v>
      </c>
    </row>
    <row r="15" spans="1:13" ht="15" customHeight="1" x14ac:dyDescent="0.25">
      <c r="A15" s="6" t="s">
        <v>28</v>
      </c>
      <c r="B15" s="37">
        <v>2319625</v>
      </c>
      <c r="C15" s="41">
        <v>6.3246716287476135E-2</v>
      </c>
      <c r="D15" s="37">
        <v>2090516</v>
      </c>
      <c r="E15" s="41">
        <v>5.6134811777928589E-2</v>
      </c>
      <c r="F15" s="37">
        <v>2055738</v>
      </c>
      <c r="G15" s="41">
        <f t="shared" si="0"/>
        <v>5.3500450096767606E-2</v>
      </c>
      <c r="H15" s="37">
        <v>1815218.88</v>
      </c>
      <c r="I15" s="41">
        <f t="shared" si="0"/>
        <v>4.8137256584031916E-2</v>
      </c>
      <c r="J15" s="37">
        <v>1882267.33</v>
      </c>
      <c r="K15" s="41">
        <v>5.1642459395362168E-2</v>
      </c>
      <c r="L15" s="37">
        <v>2722505.16</v>
      </c>
      <c r="M15" s="41">
        <v>7.7417884313104188E-2</v>
      </c>
    </row>
    <row r="16" spans="1:13" ht="15" customHeight="1" x14ac:dyDescent="0.25">
      <c r="A16" s="6" t="s">
        <v>29</v>
      </c>
      <c r="B16" s="37">
        <v>538684.75</v>
      </c>
      <c r="C16" s="41">
        <v>1.4687736833169159E-2</v>
      </c>
      <c r="D16" s="37">
        <v>645160.48</v>
      </c>
      <c r="E16" s="41">
        <v>1.7323934431192137E-2</v>
      </c>
      <c r="F16" s="37">
        <v>554872.07000000007</v>
      </c>
      <c r="G16" s="41">
        <f t="shared" si="0"/>
        <v>1.4440510167698969E-2</v>
      </c>
      <c r="H16" s="37">
        <v>496036.44</v>
      </c>
      <c r="I16" s="41">
        <f t="shared" si="0"/>
        <v>1.3154244730701432E-2</v>
      </c>
      <c r="J16" s="37">
        <v>488033.92</v>
      </c>
      <c r="K16" s="41">
        <v>1.3389847178168591E-2</v>
      </c>
      <c r="L16" s="37">
        <v>451623.22000000003</v>
      </c>
      <c r="M16" s="41">
        <v>1.2842478579203722E-2</v>
      </c>
    </row>
    <row r="17" spans="1:13" ht="15" customHeight="1" x14ac:dyDescent="0.25">
      <c r="A17" s="47" t="s">
        <v>30</v>
      </c>
      <c r="B17" s="51">
        <v>6570114.0099999998</v>
      </c>
      <c r="C17" s="52">
        <v>0.17914022170257785</v>
      </c>
      <c r="D17" s="51">
        <v>5673892.9000000004</v>
      </c>
      <c r="E17" s="52">
        <v>0.15235612164155904</v>
      </c>
      <c r="F17" s="51">
        <v>6495032.6779999984</v>
      </c>
      <c r="G17" s="52">
        <f t="shared" si="0"/>
        <v>0.16903281043898288</v>
      </c>
      <c r="H17" s="51">
        <v>6541882.6080000009</v>
      </c>
      <c r="I17" s="52">
        <f t="shared" si="0"/>
        <v>0.17348226437789802</v>
      </c>
      <c r="J17" s="51">
        <v>6162962.1599999992</v>
      </c>
      <c r="K17" s="52">
        <v>0.16908890572039706</v>
      </c>
      <c r="L17" s="51">
        <v>5871722.5499999998</v>
      </c>
      <c r="M17" s="52">
        <v>0.16696987163636637</v>
      </c>
    </row>
    <row r="18" spans="1:13" ht="15" customHeight="1" x14ac:dyDescent="0.25">
      <c r="A18" s="48" t="s">
        <v>31</v>
      </c>
      <c r="B18" s="49">
        <v>119674.18</v>
      </c>
      <c r="C18" s="50">
        <v>3.2630269588387567E-3</v>
      </c>
      <c r="D18" s="49">
        <v>53166.33</v>
      </c>
      <c r="E18" s="50">
        <v>1.4276293161464624E-3</v>
      </c>
      <c r="F18" s="49">
        <v>67360.67</v>
      </c>
      <c r="G18" s="50">
        <f t="shared" si="0"/>
        <v>1.7530571326792766E-3</v>
      </c>
      <c r="H18" s="49">
        <v>64650.879999999997</v>
      </c>
      <c r="I18" s="50">
        <f t="shared" si="0"/>
        <v>1.7144577071297636E-3</v>
      </c>
      <c r="J18" s="49">
        <v>73108.39</v>
      </c>
      <c r="K18" s="50">
        <v>2.0058240409640969E-3</v>
      </c>
      <c r="L18" s="49">
        <v>69225.989999999991</v>
      </c>
      <c r="M18" s="50">
        <v>1.9685287521291994E-3</v>
      </c>
    </row>
    <row r="19" spans="1:13" ht="15" customHeight="1" x14ac:dyDescent="0.25">
      <c r="A19" s="6" t="s">
        <v>32</v>
      </c>
      <c r="B19" s="36">
        <v>85239.87</v>
      </c>
      <c r="C19" s="40">
        <v>2.3241437190370633E-3</v>
      </c>
      <c r="D19" s="36">
        <v>76879.91</v>
      </c>
      <c r="E19" s="40">
        <v>2.0643894987429374E-3</v>
      </c>
      <c r="F19" s="36">
        <v>80980.61</v>
      </c>
      <c r="G19" s="40">
        <f t="shared" si="0"/>
        <v>2.1075152009209343E-3</v>
      </c>
      <c r="H19" s="36">
        <v>81396.02</v>
      </c>
      <c r="I19" s="40">
        <f t="shared" si="0"/>
        <v>2.1585171589108823E-3</v>
      </c>
      <c r="J19" s="36">
        <v>84581.700000000012</v>
      </c>
      <c r="K19" s="40">
        <v>2.3206092664003813E-3</v>
      </c>
      <c r="L19" s="36">
        <v>81438.990000000005</v>
      </c>
      <c r="M19" s="40">
        <v>2.3158208840258171E-3</v>
      </c>
    </row>
    <row r="20" spans="1:13" ht="15" customHeight="1" x14ac:dyDescent="0.25">
      <c r="A20" s="6" t="s">
        <v>33</v>
      </c>
      <c r="B20" s="37">
        <v>292586.8</v>
      </c>
      <c r="C20" s="41">
        <v>7.977649115292567E-3</v>
      </c>
      <c r="D20" s="37">
        <v>351233.74</v>
      </c>
      <c r="E20" s="41">
        <v>9.431374782569427E-3</v>
      </c>
      <c r="F20" s="37">
        <v>338174</v>
      </c>
      <c r="G20" s="41">
        <f t="shared" si="0"/>
        <v>8.8009567420674652E-3</v>
      </c>
      <c r="H20" s="37">
        <v>348629</v>
      </c>
      <c r="I20" s="41">
        <f t="shared" si="0"/>
        <v>9.2451901038151738E-3</v>
      </c>
      <c r="J20" s="37">
        <v>334748</v>
      </c>
      <c r="K20" s="41">
        <v>9.1842480194769642E-3</v>
      </c>
      <c r="L20" s="37">
        <v>274667</v>
      </c>
      <c r="M20" s="41">
        <v>7.8105042161342999E-3</v>
      </c>
    </row>
    <row r="21" spans="1:13" ht="15" customHeight="1" x14ac:dyDescent="0.25">
      <c r="A21" s="8" t="s">
        <v>34</v>
      </c>
      <c r="B21" s="39">
        <v>7598.49</v>
      </c>
      <c r="C21" s="34" t="s">
        <v>52</v>
      </c>
      <c r="D21" s="39">
        <v>67001</v>
      </c>
      <c r="E21" s="34">
        <v>1.7991197024720181E-3</v>
      </c>
      <c r="F21" s="39">
        <v>11643</v>
      </c>
      <c r="G21" s="34" t="s">
        <v>52</v>
      </c>
      <c r="H21" s="39">
        <v>11643</v>
      </c>
      <c r="I21" s="34" t="s">
        <v>52</v>
      </c>
      <c r="J21" s="39">
        <v>11465.33</v>
      </c>
      <c r="K21" s="34" t="s">
        <v>52</v>
      </c>
      <c r="L21" s="39">
        <v>460.53</v>
      </c>
      <c r="M21" s="34">
        <v>1.3095754155600523E-5</v>
      </c>
    </row>
    <row r="22" spans="1:13" ht="15" customHeight="1" thickBot="1" x14ac:dyDescent="0.3">
      <c r="A22" s="68"/>
      <c r="B22" s="54"/>
      <c r="C22" s="55"/>
      <c r="D22" s="54"/>
      <c r="E22" s="55"/>
      <c r="F22" s="54"/>
      <c r="G22" s="55"/>
    </row>
    <row r="23" spans="1:13" ht="15" customHeight="1" thickTop="1" x14ac:dyDescent="0.25">
      <c r="A23" s="74" t="s">
        <v>35</v>
      </c>
      <c r="B23" s="75"/>
      <c r="C23" s="76"/>
      <c r="D23" s="77"/>
      <c r="E23" s="78"/>
      <c r="F23" s="77"/>
      <c r="G23" s="78"/>
      <c r="H23" s="78"/>
      <c r="I23" s="78"/>
      <c r="J23" s="78"/>
      <c r="K23" s="78"/>
      <c r="L23" s="78"/>
      <c r="M23" s="78"/>
    </row>
    <row r="24" spans="1:13" ht="15.75" thickBot="1" x14ac:dyDescent="0.3">
      <c r="A24" s="53" t="s">
        <v>36</v>
      </c>
    </row>
    <row r="25" spans="1:13" s="13" customFormat="1" ht="14.25" customHeight="1" thickTop="1" x14ac:dyDescent="0.25">
      <c r="A25" s="66" t="s">
        <v>59</v>
      </c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pans="1:13" ht="15.75" thickBot="1" x14ac:dyDescent="0.3">
      <c r="A26" s="67" t="s">
        <v>4</v>
      </c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1:13" ht="15.75" thickTop="1" x14ac:dyDescent="0.25"/>
    <row r="28" spans="1:13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x14ac:dyDescent="0.25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x14ac:dyDescent="0.25">
      <c r="B30" s="12"/>
      <c r="C30" s="12"/>
      <c r="D30" s="12"/>
      <c r="E30" s="12"/>
    </row>
  </sheetData>
  <mergeCells count="7">
    <mergeCell ref="L5:M5"/>
    <mergeCell ref="J5:K5"/>
    <mergeCell ref="A5:A6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  <ignoredErrors>
    <ignoredError sqref="G9:G12 G14:G17 G19:G20 I9:I12 I14:I17 I19:I2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workbookViewId="0"/>
  </sheetViews>
  <sheetFormatPr baseColWidth="10" defaultColWidth="11.42578125" defaultRowHeight="15" x14ac:dyDescent="0.25"/>
  <cols>
    <col min="1" max="1" width="76.140625" style="2" customWidth="1"/>
    <col min="2" max="16384" width="11.42578125" style="2"/>
  </cols>
  <sheetData>
    <row r="1" spans="1:13" ht="21" thickTop="1" x14ac:dyDescent="0.3">
      <c r="A1" s="10" t="s">
        <v>50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0.25" x14ac:dyDescent="0.3">
      <c r="A2" s="9" t="s">
        <v>61</v>
      </c>
    </row>
    <row r="3" spans="1:13" ht="15" customHeight="1" x14ac:dyDescent="0.3">
      <c r="A3" s="11"/>
    </row>
    <row r="4" spans="1:13" x14ac:dyDescent="0.25">
      <c r="A4" s="30" t="s">
        <v>6</v>
      </c>
    </row>
    <row r="5" spans="1:13" x14ac:dyDescent="0.25">
      <c r="A5" s="84"/>
      <c r="B5" s="82">
        <v>2013</v>
      </c>
      <c r="C5" s="83"/>
      <c r="D5" s="82">
        <v>2016</v>
      </c>
      <c r="E5" s="83"/>
      <c r="F5" s="82">
        <v>2017</v>
      </c>
      <c r="G5" s="83"/>
      <c r="H5" s="82">
        <v>2018</v>
      </c>
      <c r="I5" s="83"/>
      <c r="J5" s="82">
        <v>2019</v>
      </c>
      <c r="K5" s="83"/>
      <c r="L5" s="82">
        <v>2020</v>
      </c>
      <c r="M5" s="83"/>
    </row>
    <row r="6" spans="1:13" x14ac:dyDescent="0.25">
      <c r="A6" s="85"/>
      <c r="B6" s="1" t="s">
        <v>0</v>
      </c>
      <c r="C6" s="1" t="s">
        <v>1</v>
      </c>
      <c r="D6" s="1" t="s">
        <v>0</v>
      </c>
      <c r="E6" s="1" t="s">
        <v>1</v>
      </c>
      <c r="F6" s="1" t="s">
        <v>0</v>
      </c>
      <c r="G6" s="1" t="s">
        <v>1</v>
      </c>
      <c r="H6" s="1" t="s">
        <v>0</v>
      </c>
      <c r="I6" s="1" t="s">
        <v>1</v>
      </c>
      <c r="J6" s="1" t="s">
        <v>0</v>
      </c>
      <c r="K6" s="1" t="s">
        <v>1</v>
      </c>
      <c r="L6" s="1" t="s">
        <v>0</v>
      </c>
      <c r="M6" s="1" t="s">
        <v>1</v>
      </c>
    </row>
    <row r="7" spans="1:13" x14ac:dyDescent="0.25">
      <c r="A7" s="4" t="s">
        <v>37</v>
      </c>
      <c r="B7" s="3">
        <v>1212924.28</v>
      </c>
      <c r="C7" s="32">
        <v>1</v>
      </c>
      <c r="D7" s="3">
        <v>1522943.8800000001</v>
      </c>
      <c r="E7" s="32">
        <v>1</v>
      </c>
      <c r="F7" s="3">
        <f>SUM(F8:F18)</f>
        <v>1631735.27</v>
      </c>
      <c r="G7" s="32">
        <f>SUM(G8:G18)</f>
        <v>1</v>
      </c>
      <c r="H7" s="3">
        <f>SUM(H8:H18)</f>
        <v>1707479.858</v>
      </c>
      <c r="I7" s="32">
        <f>SUM(I8:I18)</f>
        <v>1</v>
      </c>
      <c r="J7" s="3">
        <v>1720927.55</v>
      </c>
      <c r="K7" s="32">
        <v>1</v>
      </c>
      <c r="L7" s="3">
        <v>1638772.139</v>
      </c>
      <c r="M7" s="32">
        <v>1</v>
      </c>
    </row>
    <row r="8" spans="1:13" ht="15" customHeight="1" x14ac:dyDescent="0.25">
      <c r="A8" s="5" t="s">
        <v>38</v>
      </c>
      <c r="B8" s="35">
        <v>686149.5</v>
      </c>
      <c r="C8" s="33">
        <v>0.56569854467749625</v>
      </c>
      <c r="D8" s="35">
        <v>840952.18</v>
      </c>
      <c r="E8" s="33">
        <v>0.55218855470892336</v>
      </c>
      <c r="F8" s="35">
        <v>864294.22</v>
      </c>
      <c r="G8" s="33">
        <f>F8/F$7</f>
        <v>0.52967796669615408</v>
      </c>
      <c r="H8" s="35">
        <v>928253.39</v>
      </c>
      <c r="I8" s="33">
        <f>H8/H$7</f>
        <v>0.54363943776606471</v>
      </c>
      <c r="J8" s="35">
        <v>854775.61</v>
      </c>
      <c r="K8" s="33">
        <v>0.497</v>
      </c>
      <c r="L8" s="87">
        <v>806223.25</v>
      </c>
      <c r="M8" s="33">
        <v>0.49196787693252331</v>
      </c>
    </row>
    <row r="9" spans="1:13" ht="15" customHeight="1" x14ac:dyDescent="0.25">
      <c r="A9" s="6" t="s">
        <v>39</v>
      </c>
      <c r="B9" s="36">
        <v>113326.99</v>
      </c>
      <c r="C9" s="40">
        <v>9.3432864580796429E-2</v>
      </c>
      <c r="D9" s="36">
        <v>69826.34</v>
      </c>
      <c r="E9" s="40">
        <v>4.5849581798115893E-2</v>
      </c>
      <c r="F9" s="36">
        <v>126211.39</v>
      </c>
      <c r="G9" s="40">
        <f t="shared" ref="G9:I18" si="0">F9/F$7</f>
        <v>7.7347957306824658E-2</v>
      </c>
      <c r="H9" s="36">
        <v>145689.61000000002</v>
      </c>
      <c r="I9" s="40">
        <f t="shared" si="0"/>
        <v>8.5324350572807767E-2</v>
      </c>
      <c r="J9" s="36">
        <v>73668.56</v>
      </c>
      <c r="K9" s="40">
        <v>4.2999999999999997E-2</v>
      </c>
      <c r="L9" s="36">
        <v>70334.31</v>
      </c>
      <c r="M9" s="40">
        <v>4.2918907593168451E-2</v>
      </c>
    </row>
    <row r="10" spans="1:13" ht="15" customHeight="1" x14ac:dyDescent="0.25">
      <c r="A10" s="6" t="s">
        <v>40</v>
      </c>
      <c r="B10" s="37">
        <v>100355.31</v>
      </c>
      <c r="C10" s="41">
        <v>8.2738314052052772E-2</v>
      </c>
      <c r="D10" s="37">
        <v>73097.53</v>
      </c>
      <c r="E10" s="41">
        <v>4.7997520433911194E-2</v>
      </c>
      <c r="F10" s="37">
        <v>76285.91</v>
      </c>
      <c r="G10" s="41">
        <f t="shared" si="0"/>
        <v>4.6751401040684745E-2</v>
      </c>
      <c r="H10" s="37">
        <v>67121.09</v>
      </c>
      <c r="I10" s="41">
        <f t="shared" si="0"/>
        <v>3.9310033254869585E-2</v>
      </c>
      <c r="J10" s="37">
        <v>86125.64</v>
      </c>
      <c r="K10" s="41">
        <v>0.05</v>
      </c>
      <c r="L10" s="37">
        <v>67058.159999999989</v>
      </c>
      <c r="M10" s="41">
        <v>4.0919758399675842E-2</v>
      </c>
    </row>
    <row r="11" spans="1:13" ht="15" customHeight="1" x14ac:dyDescent="0.25">
      <c r="A11" s="6" t="s">
        <v>41</v>
      </c>
      <c r="B11" s="37">
        <v>108157.62</v>
      </c>
      <c r="C11" s="41">
        <v>8.9170957976041174E-2</v>
      </c>
      <c r="D11" s="37">
        <v>110811.3</v>
      </c>
      <c r="E11" s="41">
        <v>7.2761249744803455E-2</v>
      </c>
      <c r="F11" s="37">
        <v>110008.78</v>
      </c>
      <c r="G11" s="41">
        <f t="shared" si="0"/>
        <v>6.7418276740442096E-2</v>
      </c>
      <c r="H11" s="37">
        <v>110522.038</v>
      </c>
      <c r="I11" s="41">
        <f t="shared" si="0"/>
        <v>6.4728165010072988E-2</v>
      </c>
      <c r="J11" s="37">
        <v>111072.26</v>
      </c>
      <c r="K11" s="41">
        <v>6.5000000000000002E-2</v>
      </c>
      <c r="L11" s="37">
        <v>110457.24</v>
      </c>
      <c r="M11" s="41">
        <v>6.7402439528537778E-2</v>
      </c>
    </row>
    <row r="12" spans="1:13" ht="15" customHeight="1" x14ac:dyDescent="0.25">
      <c r="A12" s="47" t="s">
        <v>42</v>
      </c>
      <c r="B12" s="51">
        <v>11991.5</v>
      </c>
      <c r="C12" s="52">
        <v>9.8864374287239102E-3</v>
      </c>
      <c r="D12" s="51">
        <v>12071.58</v>
      </c>
      <c r="E12" s="52">
        <v>7.9264772382814253E-3</v>
      </c>
      <c r="F12" s="51">
        <v>13141.6</v>
      </c>
      <c r="G12" s="52">
        <f t="shared" si="0"/>
        <v>8.0537573965659276E-3</v>
      </c>
      <c r="H12" s="51">
        <v>14745.8</v>
      </c>
      <c r="I12" s="52">
        <f t="shared" si="0"/>
        <v>8.6360023111909517E-3</v>
      </c>
      <c r="J12" s="51">
        <v>15403.7</v>
      </c>
      <c r="K12" s="52">
        <v>8.9999999999999993E-3</v>
      </c>
      <c r="L12" s="51">
        <v>10091.700000000001</v>
      </c>
      <c r="M12" s="52">
        <v>6.1580861425665238E-3</v>
      </c>
    </row>
    <row r="13" spans="1:13" ht="15" customHeight="1" x14ac:dyDescent="0.25">
      <c r="A13" s="48" t="s">
        <v>43</v>
      </c>
      <c r="B13" s="49">
        <v>3922</v>
      </c>
      <c r="C13" s="50">
        <v>3.2335077009094087E-3</v>
      </c>
      <c r="D13" s="49">
        <v>3410</v>
      </c>
      <c r="E13" s="50">
        <v>2.2390844763104465E-3</v>
      </c>
      <c r="F13" s="49">
        <v>730.31</v>
      </c>
      <c r="G13" s="50">
        <f t="shared" si="0"/>
        <v>4.475664732061592E-4</v>
      </c>
      <c r="H13" s="49">
        <v>27558.52</v>
      </c>
      <c r="I13" s="50">
        <f t="shared" si="0"/>
        <v>1.6139879993828894E-2</v>
      </c>
      <c r="J13" s="49">
        <v>51915.18</v>
      </c>
      <c r="K13" s="50">
        <v>0.03</v>
      </c>
      <c r="L13" s="49">
        <v>37420.178999999996</v>
      </c>
      <c r="M13" s="50">
        <v>2.2834278243730868E-2</v>
      </c>
    </row>
    <row r="14" spans="1:13" ht="15" customHeight="1" x14ac:dyDescent="0.25">
      <c r="A14" s="6" t="s">
        <v>44</v>
      </c>
      <c r="B14" s="36">
        <v>648</v>
      </c>
      <c r="C14" s="40">
        <v>5.3424604543327308E-4</v>
      </c>
      <c r="D14" s="36">
        <v>128</v>
      </c>
      <c r="E14" s="40">
        <v>8.4047745738339343E-5</v>
      </c>
      <c r="F14" s="36">
        <v>17419.2</v>
      </c>
      <c r="G14" s="40">
        <f t="shared" si="0"/>
        <v>1.0675261067317617E-2</v>
      </c>
      <c r="H14" s="36">
        <v>20735.2</v>
      </c>
      <c r="I14" s="40">
        <f t="shared" si="0"/>
        <v>1.2143745006917676E-2</v>
      </c>
      <c r="J14" s="36">
        <v>18380.599999999999</v>
      </c>
      <c r="K14" s="40">
        <v>1.0999999999999999E-2</v>
      </c>
      <c r="L14" s="36">
        <v>18670.2</v>
      </c>
      <c r="M14" s="40">
        <v>1.1392798031941646E-2</v>
      </c>
    </row>
    <row r="15" spans="1:13" ht="15" customHeight="1" x14ac:dyDescent="0.25">
      <c r="A15" s="6" t="s">
        <v>45</v>
      </c>
      <c r="B15" s="37">
        <v>128</v>
      </c>
      <c r="C15" s="41">
        <v>1.0553008304854776E-4</v>
      </c>
      <c r="D15" s="37">
        <v>134.21</v>
      </c>
      <c r="E15" s="41">
        <v>8.8125374652675976E-5</v>
      </c>
      <c r="F15" s="37">
        <v>376.95</v>
      </c>
      <c r="G15" s="41">
        <f t="shared" si="0"/>
        <v>2.3101173758412416E-4</v>
      </c>
      <c r="H15" s="37">
        <v>0</v>
      </c>
      <c r="I15" s="41">
        <f t="shared" si="0"/>
        <v>0</v>
      </c>
      <c r="J15" s="37">
        <v>79000</v>
      </c>
      <c r="K15" s="41">
        <v>4.5999999999999999E-2</v>
      </c>
      <c r="L15" s="37">
        <v>80385</v>
      </c>
      <c r="M15" s="41">
        <v>4.9051968902187937E-2</v>
      </c>
    </row>
    <row r="16" spans="1:13" ht="15" customHeight="1" x14ac:dyDescent="0.25">
      <c r="A16" s="6" t="s">
        <v>46</v>
      </c>
      <c r="B16" s="37">
        <v>23186.73</v>
      </c>
      <c r="C16" s="41">
        <v>1.9116387050970733E-2</v>
      </c>
      <c r="D16" s="37">
        <v>84753.7</v>
      </c>
      <c r="E16" s="41">
        <v>5.5651229906121029E-2</v>
      </c>
      <c r="F16" s="37">
        <v>90455</v>
      </c>
      <c r="G16" s="41">
        <f t="shared" si="0"/>
        <v>5.5434850041575674E-2</v>
      </c>
      <c r="H16" s="37">
        <v>87190</v>
      </c>
      <c r="I16" s="41">
        <f t="shared" si="0"/>
        <v>5.1063559895884875E-2</v>
      </c>
      <c r="J16" s="37">
        <v>83984</v>
      </c>
      <c r="K16" s="41">
        <v>4.9000000000000002E-2</v>
      </c>
      <c r="L16" s="37">
        <v>87150</v>
      </c>
      <c r="M16" s="41">
        <v>5.3180059586063054E-2</v>
      </c>
    </row>
    <row r="17" spans="1:13" ht="15" customHeight="1" x14ac:dyDescent="0.25">
      <c r="A17" s="47" t="s">
        <v>47</v>
      </c>
      <c r="B17" s="51">
        <v>164630.63</v>
      </c>
      <c r="C17" s="52">
        <v>0.13573034418933388</v>
      </c>
      <c r="D17" s="51">
        <v>324561.03999999998</v>
      </c>
      <c r="E17" s="52">
        <v>0.21311424817571081</v>
      </c>
      <c r="F17" s="51">
        <v>329143.91000000003</v>
      </c>
      <c r="G17" s="52">
        <f t="shared" si="0"/>
        <v>0.20171403784144473</v>
      </c>
      <c r="H17" s="51">
        <v>301760.21000000002</v>
      </c>
      <c r="I17" s="52">
        <f t="shared" si="0"/>
        <v>0.17672841561566463</v>
      </c>
      <c r="J17" s="51">
        <v>343300</v>
      </c>
      <c r="K17" s="52">
        <v>0.19900000000000001</v>
      </c>
      <c r="L17" s="51">
        <v>347634.1</v>
      </c>
      <c r="M17" s="52">
        <v>0.21213083364483534</v>
      </c>
    </row>
    <row r="18" spans="1:13" ht="15" customHeight="1" x14ac:dyDescent="0.25">
      <c r="A18" s="8" t="s">
        <v>48</v>
      </c>
      <c r="B18" s="39">
        <v>428</v>
      </c>
      <c r="C18" s="34">
        <v>3.5286621519358156E-4</v>
      </c>
      <c r="D18" s="39">
        <v>3198</v>
      </c>
      <c r="E18" s="34">
        <v>2.0998803974313219E-3</v>
      </c>
      <c r="F18" s="39">
        <v>3668</v>
      </c>
      <c r="G18" s="34">
        <f t="shared" si="0"/>
        <v>2.2479136582002055E-3</v>
      </c>
      <c r="H18" s="39">
        <v>3904</v>
      </c>
      <c r="I18" s="34">
        <f t="shared" si="0"/>
        <v>2.2864105726979533E-3</v>
      </c>
      <c r="J18" s="39">
        <v>3302</v>
      </c>
      <c r="K18" s="34">
        <v>2E-3</v>
      </c>
      <c r="L18" s="39">
        <v>3348</v>
      </c>
      <c r="M18" s="34">
        <v>2.0429929947692379E-3</v>
      </c>
    </row>
    <row r="19" spans="1:13" ht="15" customHeight="1" thickBot="1" x14ac:dyDescent="0.3">
      <c r="A19" s="68"/>
      <c r="B19" s="54"/>
      <c r="C19" s="55"/>
      <c r="D19" s="54"/>
      <c r="E19" s="55"/>
      <c r="F19" s="54"/>
      <c r="G19" s="55"/>
    </row>
    <row r="20" spans="1:13" ht="15" customHeight="1" thickTop="1" thickBot="1" x14ac:dyDescent="0.3">
      <c r="A20" s="69" t="s">
        <v>35</v>
      </c>
      <c r="B20" s="70"/>
      <c r="C20" s="71"/>
      <c r="D20" s="72"/>
      <c r="E20" s="73"/>
      <c r="F20" s="72"/>
      <c r="G20" s="73"/>
      <c r="H20" s="72"/>
      <c r="I20" s="73"/>
      <c r="J20" s="72"/>
      <c r="K20" s="73"/>
      <c r="L20" s="72"/>
      <c r="M20" s="73"/>
    </row>
    <row r="21" spans="1:13" s="13" customFormat="1" ht="14.25" customHeight="1" thickTop="1" x14ac:dyDescent="0.25">
      <c r="A21" s="66" t="s">
        <v>59</v>
      </c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</row>
    <row r="22" spans="1:13" ht="15.75" thickBot="1" x14ac:dyDescent="0.3">
      <c r="A22" s="67" t="s">
        <v>4</v>
      </c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3" ht="15.75" thickTop="1" x14ac:dyDescent="0.25"/>
    <row r="24" spans="1:13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x14ac:dyDescent="0.25">
      <c r="B26" s="12"/>
      <c r="C26" s="12"/>
      <c r="D26" s="12"/>
      <c r="E26" s="12"/>
    </row>
    <row r="27" spans="1:13" x14ac:dyDescent="0.25">
      <c r="B27" s="12"/>
      <c r="C27" s="12"/>
      <c r="D27" s="12"/>
      <c r="E27" s="12"/>
    </row>
  </sheetData>
  <mergeCells count="7">
    <mergeCell ref="L5:M5"/>
    <mergeCell ref="J5:K5"/>
    <mergeCell ref="A5:A6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  <ignoredErrors>
    <ignoredError sqref="I9:I12 I14:I18 G9:G12 G14:G1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e9c400-5973-45a4-8dc7-bd30cc704374">
      <Terms xmlns="http://schemas.microsoft.com/office/infopath/2007/PartnerControls"/>
    </lcf76f155ced4ddcb4097134ff3c332f>
    <TaxCatchAll xmlns="df76c8ef-b560-42fb-9372-233ad004ec4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5" ma:contentTypeDescription="Crear nuevo documento." ma:contentTypeScope="" ma:versionID="47a4510fdce8d325dd57b4c7c2dc3e2a">
  <xsd:schema xmlns:xsd="http://www.w3.org/2001/XMLSchema" xmlns:xs="http://www.w3.org/2001/XMLSchema" xmlns:p="http://schemas.microsoft.com/office/2006/metadata/properties" xmlns:ns2="c8e9c400-5973-45a4-8dc7-bd30cc704374" xmlns:ns3="df76c8ef-b560-42fb-9372-233ad004ec4c" targetNamespace="http://schemas.microsoft.com/office/2006/metadata/properties" ma:root="true" ma:fieldsID="368a9b74ebf79bc4212676f2cad30165" ns2:_="" ns3:_="">
    <xsd:import namespace="c8e9c400-5973-45a4-8dc7-bd30cc704374"/>
    <xsd:import namespace="df76c8ef-b560-42fb-9372-233ad004e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6c8ef-b560-42fb-9372-233ad004ec4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c89a0dbc-1669-4d45-82d0-93190beba560}" ma:internalName="TaxCatchAll" ma:showField="CatchAllData" ma:web="df76c8ef-b560-42fb-9372-233ad004e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48F59C-1A66-4D7D-9D57-29442A724051}">
  <ds:schemaRefs>
    <ds:schemaRef ds:uri="a0eed0c6-a2f9-4b40-929b-2662350a63c6"/>
    <ds:schemaRef ds:uri="http://purl.org/dc/elements/1.1/"/>
    <ds:schemaRef ds:uri="http://www.w3.org/XML/1998/namespace"/>
    <ds:schemaRef ds:uri="100d237f-dbdb-4b06-af8e-32070bcf998c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D9EB5A2-79F2-4854-92D6-B2E997831F79}"/>
</file>

<file path=customXml/itemProps3.xml><?xml version="1.0" encoding="utf-8"?>
<ds:datastoreItem xmlns:ds="http://schemas.openxmlformats.org/officeDocument/2006/customXml" ds:itemID="{82B51222-E17F-40FE-9878-75B7B405C2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Aurkibidea</vt:lpstr>
      <vt:lpstr>1</vt:lpstr>
      <vt:lpstr>2</vt:lpstr>
      <vt:lpstr>3</vt:lpstr>
      <vt:lpstr>4</vt:lpstr>
      <vt:lpstr>5</vt:lpstr>
      <vt:lpstr>Aurkibidea!Área_de_impresión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 Arroniz, Imanol</dc:creator>
  <cp:lastModifiedBy>Miranda Serrano, Erika</cp:lastModifiedBy>
  <dcterms:created xsi:type="dcterms:W3CDTF">2017-04-27T12:22:02Z</dcterms:created>
  <dcterms:modified xsi:type="dcterms:W3CDTF">2021-06-24T10:10:13Z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</Properties>
</file>