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6-Servicioestadistico/Documentos compartidos/3_MEDIO_AMBIENTE/0_HONDAKINAK/090209-RP/DIFUSIOA/Portal estadistico/2021/"/>
    </mc:Choice>
  </mc:AlternateContent>
  <xr:revisionPtr revIDLastSave="452" documentId="13_ncr:1_{52CD795D-8285-47DC-9533-8B8B0B28769A}" xr6:coauthVersionLast="47" xr6:coauthVersionMax="47" xr10:uidLastSave="{86F42451-4B8B-4440-8939-AFEBCFD5581E}"/>
  <bookViews>
    <workbookView xWindow="-120" yWindow="-120" windowWidth="29040" windowHeight="15840" tabRatio="633" xr2:uid="{00000000-000D-0000-FFFF-FFFF00000000}"/>
  </bookViews>
  <sheets>
    <sheet name="Índice" sheetId="15" r:id="rId1"/>
    <sheet name="1.1" sheetId="1" r:id="rId2"/>
    <sheet name="1.2" sheetId="2" r:id="rId3"/>
    <sheet name="1.3" sheetId="4" r:id="rId4"/>
    <sheet name="1.4" sheetId="3" r:id="rId5"/>
    <sheet name="2" sheetId="16" r:id="rId6"/>
    <sheet name="3" sheetId="19" r:id="rId7"/>
    <sheet name="4" sheetId="8" r:id="rId8"/>
    <sheet name="5.1" sheetId="18" r:id="rId9"/>
    <sheet name="5.2" sheetId="17" r:id="rId10"/>
  </sheets>
  <definedNames>
    <definedName name="_xlnm.Print_Area" localSheetId="1">'1.1'!$A$1:$P$31</definedName>
    <definedName name="_xlnm.Print_Area" localSheetId="2">'1.2'!$A$1:$P$31</definedName>
    <definedName name="_xlnm.Print_Area" localSheetId="3">'1.3'!$A$1:$P$31</definedName>
    <definedName name="_xlnm.Print_Area" localSheetId="4">'1.4'!$A$1:$P$31</definedName>
    <definedName name="_xlnm.Print_Area" localSheetId="5">'2'!$A$1:$AD$28</definedName>
    <definedName name="_xlnm.Print_Area" localSheetId="6">'3'!$A$1:$D$58</definedName>
    <definedName name="_xlnm.Print_Area" localSheetId="7">'4'!$A$1:$N$28</definedName>
    <definedName name="_xlnm.Print_Area" localSheetId="8">'5.1'!$A$1:$G$3</definedName>
    <definedName name="_xlnm.Print_Area" localSheetId="9">'5.2'!$A$1:$G$2</definedName>
    <definedName name="_xlnm.Print_Area" localSheetId="0">Índice!$A$1:$A$15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6" l="1"/>
  <c r="R9" i="8"/>
  <c r="R7" i="8" s="1"/>
  <c r="R6" i="8" s="1"/>
  <c r="P9" i="8"/>
  <c r="P7" i="8" s="1"/>
  <c r="P6" i="8" s="1"/>
  <c r="O9" i="8"/>
  <c r="O7" i="8" s="1"/>
  <c r="O6" i="8" s="1"/>
  <c r="S9" i="8"/>
  <c r="S7" i="8" s="1"/>
  <c r="S6" i="8" s="1"/>
  <c r="AF7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G26" i="16"/>
  <c r="H26" i="16"/>
  <c r="I26" i="16"/>
  <c r="J26" i="16"/>
  <c r="K26" i="16"/>
  <c r="L26" i="16"/>
  <c r="M26" i="16"/>
  <c r="N26" i="16"/>
  <c r="O26" i="16"/>
  <c r="P26" i="16"/>
  <c r="Q26" i="16"/>
  <c r="D26" i="16"/>
  <c r="E26" i="16"/>
  <c r="F26" i="16"/>
  <c r="B26" i="16"/>
  <c r="AF26" i="16" l="1"/>
  <c r="D54" i="19"/>
</calcChain>
</file>

<file path=xl/sharedStrings.xml><?xml version="1.0" encoding="utf-8"?>
<sst xmlns="http://schemas.openxmlformats.org/spreadsheetml/2006/main" count="528" uniqueCount="292">
  <si>
    <t>1.1.- Residuos peligrosos generados por categorías LER a 2 dígitos, tipo de gestión y ubicación del gestor.</t>
  </si>
  <si>
    <t>Operaciones de eliminación</t>
  </si>
  <si>
    <t>Operaciones de recuperación</t>
  </si>
  <si>
    <t>Tipo de Gestión</t>
  </si>
  <si>
    <t>Total</t>
  </si>
  <si>
    <t>Incineración</t>
  </si>
  <si>
    <t>Reciclaje</t>
  </si>
  <si>
    <t>Valorización Energética</t>
  </si>
  <si>
    <t>LER</t>
  </si>
  <si>
    <t>Gestor 
CAPV</t>
  </si>
  <si>
    <t>Gestor fuera 
CAPV</t>
  </si>
  <si>
    <t>Total Incineración</t>
  </si>
  <si>
    <t>Total Reciclaje</t>
  </si>
  <si>
    <t>01-Minas y canteras</t>
  </si>
  <si>
    <t>02-Producción primaria</t>
  </si>
  <si>
    <t>03-Industria madera y papel</t>
  </si>
  <si>
    <t>04-Industria cuero y textil</t>
  </si>
  <si>
    <t>05-Refino petróleo</t>
  </si>
  <si>
    <t>06-Industria química inorgánica</t>
  </si>
  <si>
    <t>07-Industria química orgánica</t>
  </si>
  <si>
    <t>08-Pinturas, barnices y tintas</t>
  </si>
  <si>
    <t>09-Industria fotográfica</t>
  </si>
  <si>
    <t>10-Industria procesos térmicos</t>
  </si>
  <si>
    <t>11-Tratamiento y revestimiento metales</t>
  </si>
  <si>
    <t>12-Industria mecanizado metales</t>
  </si>
  <si>
    <t>13-Aceites usados</t>
  </si>
  <si>
    <t>14-Disolventes usados</t>
  </si>
  <si>
    <t>15-Envases y trapos</t>
  </si>
  <si>
    <t>16-Otros residuos</t>
  </si>
  <si>
    <t>17-Construcción y demolición</t>
  </si>
  <si>
    <t>18-Servicios médicos</t>
  </si>
  <si>
    <t>19-Industria tratamiento residuos</t>
  </si>
  <si>
    <t>20-Municipales y asimilables</t>
  </si>
  <si>
    <t>de desarrollo económico, sino que depende fundamentalmente de las obligaciones de gestión asociadas a determinadas corrientes.</t>
  </si>
  <si>
    <t xml:space="preserve">1.2.- Residuos peligrosos generados por categorías LER a 2 dígitos, tipo de gestión y ubicación del gestor. </t>
  </si>
  <si>
    <t xml:space="preserve">1.3.- Residuos peligrosos generados por categorías LER a 2 dígitos,  tipo de gestión y ubicación del gestor. </t>
  </si>
  <si>
    <t xml:space="preserve">1.4.- Residuos peligrosos generados por categorías LER a 2 dígitos, tipo de gestión y ubicación del gestor. </t>
  </si>
  <si>
    <t>2.- Residuos peligrosos generados por categorías LER a 2 dígitos y por operaciones de tratamiento de acuerdo con la Directiva 2008/98/CE de residuos.</t>
  </si>
  <si>
    <t>Operaciones de tratamiento de acuerdo con la Directiva 2008/98/CE de residuos. Operaciones de Eliminación (D). Operaciones de Recuperación/Valorización (R)</t>
  </si>
  <si>
    <t>Total Operaciones</t>
  </si>
  <si>
    <t>Total Operaciones Eliminación/Incineración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</si>
  <si>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</si>
  <si>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</si>
  <si>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</si>
  <si>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</si>
  <si>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</si>
  <si>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</si>
  <si>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</si>
  <si>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</si>
  <si>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</si>
  <si>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</si>
  <si>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</si>
  <si>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</si>
  <si>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D13</t>
  </si>
  <si>
    <t>D14</t>
  </si>
  <si>
    <t>D15</t>
  </si>
  <si>
    <t>Total Operaciones Recuperación/Valorización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</si>
  <si>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</si>
  <si>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</si>
  <si>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</si>
  <si>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</si>
  <si>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</si>
  <si>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</si>
  <si>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</si>
  <si>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</si>
  <si>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</si>
  <si>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</si>
  <si>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</si>
  <si>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</si>
  <si>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</si>
  <si>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03-Ind. madera y papel</t>
  </si>
  <si>
    <t>04-Ind. Cuero y textil</t>
  </si>
  <si>
    <t>06-Ind. Química inorgánica</t>
  </si>
  <si>
    <t>07-Ind. Química orgánica</t>
  </si>
  <si>
    <t>09-Ind. Fotográfica</t>
  </si>
  <si>
    <t>10-Ind. Procesos térmicos</t>
  </si>
  <si>
    <t>11-Tto. y revestimiento metales</t>
  </si>
  <si>
    <t>12-Ind. mecanizado metales</t>
  </si>
  <si>
    <t>19-Ind. Tratamiento residuos</t>
  </si>
  <si>
    <t xml:space="preserve">3.- Residuos peligrosos generados según las categorías CNAE recogidas en el </t>
  </si>
  <si>
    <t>Número</t>
  </si>
  <si>
    <t>Categorías CNAE del Reglamento (UE) 849/2010.</t>
  </si>
  <si>
    <t>Descripción</t>
  </si>
  <si>
    <t>1</t>
  </si>
  <si>
    <t>Sección A</t>
  </si>
  <si>
    <t>Agricultura, ganadería, silvicultura y pesca</t>
  </si>
  <si>
    <t>2</t>
  </si>
  <si>
    <t>Sección B</t>
  </si>
  <si>
    <t>Industrias extractivas</t>
  </si>
  <si>
    <t>3</t>
  </si>
  <si>
    <t>División 10</t>
  </si>
  <si>
    <t>Industria de la alimentación</t>
  </si>
  <si>
    <t>División 11</t>
  </si>
  <si>
    <t>Fabricación de bebidas</t>
  </si>
  <si>
    <t>División 12</t>
  </si>
  <si>
    <t>Industria del tabaco</t>
  </si>
  <si>
    <t>4</t>
  </si>
  <si>
    <t>División 13</t>
  </si>
  <si>
    <t>Industria textil</t>
  </si>
  <si>
    <t>División 14</t>
  </si>
  <si>
    <t>Confección de prendas de vestir</t>
  </si>
  <si>
    <t>División 15</t>
  </si>
  <si>
    <t>Industria del cuero y del calzado</t>
  </si>
  <si>
    <t>5</t>
  </si>
  <si>
    <t>División 16</t>
  </si>
  <si>
    <t>Industria de la madera y del corcho, excepto muebles, cestería y espartería</t>
  </si>
  <si>
    <t>6</t>
  </si>
  <si>
    <t>División 17</t>
  </si>
  <si>
    <t>Industria del papel</t>
  </si>
  <si>
    <t>División 18</t>
  </si>
  <si>
    <t>Artes gráficas y reproducción de soportes grabados</t>
  </si>
  <si>
    <t>7</t>
  </si>
  <si>
    <t>División 19</t>
  </si>
  <si>
    <t>Coquerías y refinerías de petróleo</t>
  </si>
  <si>
    <t>8</t>
  </si>
  <si>
    <t>División 20</t>
  </si>
  <si>
    <t>Industria química</t>
  </si>
  <si>
    <t>División 21</t>
  </si>
  <si>
    <t>Fabricación de productos farmaceúticos</t>
  </si>
  <si>
    <t>División 22</t>
  </si>
  <si>
    <t>Fabricación de prductos de caucho y plástico</t>
  </si>
  <si>
    <t>9</t>
  </si>
  <si>
    <t>División 23</t>
  </si>
  <si>
    <t>Fabricación de otros productos minerales no metálicos</t>
  </si>
  <si>
    <t>10</t>
  </si>
  <si>
    <t>División 24</t>
  </si>
  <si>
    <t>Metalurgia, fabricación de productos de hierro, acero y ferroaleaciones</t>
  </si>
  <si>
    <t>División 25</t>
  </si>
  <si>
    <t>Fabricación de productos metálicos, excepto maquinaria y equipo</t>
  </si>
  <si>
    <t>11</t>
  </si>
  <si>
    <t>División 26</t>
  </si>
  <si>
    <t>Fabricación de productos informáticos, electrónicos y ópticos</t>
  </si>
  <si>
    <t>División 27</t>
  </si>
  <si>
    <t>Fabricación de material y equipo eléctrico</t>
  </si>
  <si>
    <t>División 28</t>
  </si>
  <si>
    <t>Fabricación de maquinaria y equipo n.c.o.p.</t>
  </si>
  <si>
    <t>División 29</t>
  </si>
  <si>
    <t>Fabricación de vehículos de motor, remolques y semirremolques</t>
  </si>
  <si>
    <t>División 30</t>
  </si>
  <si>
    <t>Fabricación de otro material de transporte</t>
  </si>
  <si>
    <t>12</t>
  </si>
  <si>
    <t>División 31</t>
  </si>
  <si>
    <t>Fabricación de muebles</t>
  </si>
  <si>
    <t>División 32</t>
  </si>
  <si>
    <t>Otras industrias manufactureras</t>
  </si>
  <si>
    <t>División 33</t>
  </si>
  <si>
    <t>Reparación e instalación de maquinaria y equipo</t>
  </si>
  <si>
    <t>13</t>
  </si>
  <si>
    <t>Sección D</t>
  </si>
  <si>
    <t>Suministro de energía eléctrica, gas, vapor y aire acondicionado</t>
  </si>
  <si>
    <t>14</t>
  </si>
  <si>
    <t>División 36</t>
  </si>
  <si>
    <t>Captación, depuración y distribución de agua</t>
  </si>
  <si>
    <t>División 37</t>
  </si>
  <si>
    <t>Recogida y tratamiento de aguas residuales</t>
  </si>
  <si>
    <t>División 39</t>
  </si>
  <si>
    <t>Actividades de descontaminación y otros servicios de gestión de residuos</t>
  </si>
  <si>
    <t>15</t>
  </si>
  <si>
    <t>División 38</t>
  </si>
  <si>
    <t>Recogida, tratamiento y eliminación de reisduos; valorización</t>
  </si>
  <si>
    <t>16</t>
  </si>
  <si>
    <t>Sección F</t>
  </si>
  <si>
    <t>Construcción</t>
  </si>
  <si>
    <t>17</t>
  </si>
  <si>
    <t>Sección G excepto clase 46.77</t>
  </si>
  <si>
    <t>Comercio al por mayor y al por menor; reparación de vehículos de motor y motocicletas</t>
  </si>
  <si>
    <t>Sección H</t>
  </si>
  <si>
    <t>Transporte y almacenamiento</t>
  </si>
  <si>
    <t>Sección I</t>
  </si>
  <si>
    <t>Hostelería</t>
  </si>
  <si>
    <t>Sección J</t>
  </si>
  <si>
    <t>Información y comunicaciones</t>
  </si>
  <si>
    <t>Sección K</t>
  </si>
  <si>
    <t>Actividades financieras y de seguros</t>
  </si>
  <si>
    <t>Sección L</t>
  </si>
  <si>
    <t>Actividades inmobiliarias</t>
  </si>
  <si>
    <t>Sección M</t>
  </si>
  <si>
    <t>Actividades profesionales, científicas y técnicas</t>
  </si>
  <si>
    <t>Sección N</t>
  </si>
  <si>
    <t>Actividades administrativas y servicios auxiliares</t>
  </si>
  <si>
    <t>Sección O</t>
  </si>
  <si>
    <t>Administración Pública y Defensa; Seguridad Social obligatoria</t>
  </si>
  <si>
    <t>Sección P</t>
  </si>
  <si>
    <t>Educación</t>
  </si>
  <si>
    <t>Sección Q</t>
  </si>
  <si>
    <t>Actividades sanitarias y de servicios sociales</t>
  </si>
  <si>
    <t>Sección R</t>
  </si>
  <si>
    <t>Actividades artísticas, recreativas y de entretenimiento</t>
  </si>
  <si>
    <t>Sección S</t>
  </si>
  <si>
    <t>Otros servicios</t>
  </si>
  <si>
    <t>Sección T</t>
  </si>
  <si>
    <t>Actividades de los hogares como empleadores de personal doméstico; actividades de los hogares como productores de bienes y servicios para uso propio</t>
  </si>
  <si>
    <t>Sección U</t>
  </si>
  <si>
    <t>Organismos extraterritoriales</t>
  </si>
  <si>
    <t>18</t>
  </si>
  <si>
    <t>Clase 46.77</t>
  </si>
  <si>
    <t>Comercio al por mayor de chatarra y productos de desecho</t>
  </si>
  <si>
    <t>19</t>
  </si>
  <si>
    <t>Residuos domésticos</t>
  </si>
  <si>
    <t>4.- Evolución de los residuos peligrosos generados por tipo de residuo, Territorio Histórico, tipo de gestión y ubicación del gestor.</t>
  </si>
  <si>
    <t xml:space="preserve"> Total</t>
  </si>
  <si>
    <t>· Aceites con PCB y aparatos contaminados con PCB:</t>
  </si>
  <si>
    <t xml:space="preserve">      - Aceites con PCB. (LER 13 03 01 y 13 01 01).</t>
  </si>
  <si>
    <t xml:space="preserve">      - Aparatos contaminados con PCB. (LER 16 02 09).</t>
  </si>
  <si>
    <t>· Residuos de amianto. (LER 17 06 01 y 17 06 05).</t>
  </si>
  <si>
    <t xml:space="preserve"> Territorio Histórico</t>
  </si>
  <si>
    <t xml:space="preserve">      Álava</t>
  </si>
  <si>
    <t xml:space="preserve">      Bizkaia</t>
  </si>
  <si>
    <t xml:space="preserve">      Gipuzkoa</t>
  </si>
  <si>
    <t xml:space="preserve"> Tipo de gestión</t>
  </si>
  <si>
    <t xml:space="preserve">      Eliminación</t>
  </si>
  <si>
    <t xml:space="preserve">      Incineración</t>
  </si>
  <si>
    <t xml:space="preserve">      Reciclaje</t>
  </si>
  <si>
    <t xml:space="preserve">      Valorización energética</t>
  </si>
  <si>
    <t xml:space="preserve"> Ubicación del gestor</t>
  </si>
  <si>
    <t>Nombre del residuo</t>
  </si>
  <si>
    <t>País de origen</t>
  </si>
  <si>
    <t>País de tránsito</t>
  </si>
  <si>
    <t>Tratamiento</t>
  </si>
  <si>
    <t>Cantidad</t>
  </si>
  <si>
    <t>(%)</t>
  </si>
  <si>
    <t>Francia</t>
  </si>
  <si>
    <t>Sin tránsito</t>
  </si>
  <si>
    <t>R4</t>
  </si>
  <si>
    <t>10 02 07</t>
  </si>
  <si>
    <t>Residuos sólidos del tratamiento de gases que contienen sustancias peligrosas</t>
  </si>
  <si>
    <t>Portugal</t>
  </si>
  <si>
    <t>Filtros de aceite</t>
  </si>
  <si>
    <t>Italia</t>
  </si>
  <si>
    <t>Reino Unido</t>
  </si>
  <si>
    <t>5.2.- Exportaciones de RP hacia otros Estados por LER 6 dígitos, destino y tratamiento.</t>
  </si>
  <si>
    <t>País de destino</t>
  </si>
  <si>
    <t>Alemania</t>
  </si>
  <si>
    <t>D9</t>
  </si>
  <si>
    <t>11 01 07</t>
  </si>
  <si>
    <t>R5</t>
  </si>
  <si>
    <t>19 02 05</t>
  </si>
  <si>
    <t>Total Valorización</t>
  </si>
  <si>
    <t>Residuos sanitarios</t>
  </si>
  <si>
    <t xml:space="preserve">5.1.- Importaciones de RP procedentes de otros Estados por LER a 6 dígitos, origen del </t>
  </si>
  <si>
    <t>Lodos con compuestos metálicos</t>
  </si>
  <si>
    <t>Residuos sólidos del tratamiento de gases. Oxidos de Zinc</t>
  </si>
  <si>
    <t>Solución alcalina cupro amoniacal</t>
  </si>
  <si>
    <t>Lodos del tratamiento in situ de efluentes que contienen sustancias peligrosas</t>
  </si>
  <si>
    <t>Otras partículas que contienen Finos de latón</t>
  </si>
  <si>
    <t>Envases que contienen restos de sustancias peligrosa</t>
  </si>
  <si>
    <t>Equipos eléctricos y electrónicos desechados</t>
  </si>
  <si>
    <t>06 05 02*</t>
  </si>
  <si>
    <t>10 02 07*</t>
  </si>
  <si>
    <t>10 10 11*</t>
  </si>
  <si>
    <t>15 01 10*</t>
  </si>
  <si>
    <t>16 01 07*</t>
  </si>
  <si>
    <t>18 01 03*</t>
  </si>
  <si>
    <t>20 01 35*</t>
  </si>
  <si>
    <t>1.1.- Residuos peligrosos generados por categorías LER a 2 dígitos, tipo de gestión y ubicación del gestor. C.A del País Vasco. 2021.</t>
  </si>
  <si>
    <t>1.2.- Residuos peligrosos generados por categorías LER a 2 dígitos, tipo de gestión y ubicación del gestor. Álava. 2021.</t>
  </si>
  <si>
    <t>1.3.- Residuos peligrosos generados por categorías LER a 2 dígitos,  tipo de gestión y ubicación del gestor. Bizkaia. 2021.</t>
  </si>
  <si>
    <t>1.4.- Residuos peligrosos generados por categorías LER a 2 dígitos,  tipo de gestión y ubicación del gestor. Gipuzkoa. 2021.</t>
  </si>
  <si>
    <t>4.- Evolución de los residuos peligrosos generados por tipo de residuo, Territorio Histórico, tipo de gestión y ubicación del gestor. C.A del País Vasco. 2003-2021.</t>
  </si>
  <si>
    <t>5.2.- Exportaciones de residuos peligrosos hacia otros Estados por categorías LER a 6 dígitos, destino del residuo y tipo de tratamiento. C.A del País Vasco. 2021.</t>
  </si>
  <si>
    <t>Álava. 2021.</t>
  </si>
  <si>
    <t>Bizkaia. 2021.</t>
  </si>
  <si>
    <t>Gipuzkoa. 2021.</t>
  </si>
  <si>
    <t>C.A. del País  Vasco. 2021.</t>
  </si>
  <si>
    <t>Vertedero y otras</t>
  </si>
  <si>
    <t>Total Vertedero y otras</t>
  </si>
  <si>
    <t>20 01 33*</t>
  </si>
  <si>
    <t>Pilas y acumuladores</t>
  </si>
  <si>
    <t>Irrlanda</t>
  </si>
  <si>
    <t>10 06 03</t>
  </si>
  <si>
    <r>
      <rPr>
        <b/>
        <u/>
        <sz val="9"/>
        <rFont val="Segoe UI"/>
        <family val="2"/>
      </rPr>
      <t>Fuente:</t>
    </r>
    <r>
      <rPr>
        <sz val="9"/>
        <rFont val="Segoe UI"/>
        <family val="2"/>
      </rPr>
      <t xml:space="preserve"> Gobierno Vasco. Dpto. de Industria, Transición Energética y Sostenibilidad.</t>
    </r>
  </si>
  <si>
    <r>
      <t xml:space="preserve">Unidades: </t>
    </r>
    <r>
      <rPr>
        <sz val="9"/>
        <rFont val="Arial"/>
        <family val="2"/>
      </rPr>
      <t>toneladas</t>
    </r>
  </si>
  <si>
    <r>
      <t>Total 
(sin residuos históricos)</t>
    </r>
    <r>
      <rPr>
        <vertAlign val="subscript"/>
        <sz val="12"/>
        <rFont val="Segoe UI"/>
        <family val="2"/>
      </rPr>
      <t xml:space="preserve"> (1)</t>
    </r>
  </si>
  <si>
    <t xml:space="preserve">(1) Los residuos históricos, conformados básicamente por tierras contaminadas, residuos de amianto y aceites y aparatos con PCB constituyen un flujo residual muy específico cuya pauta de generación no responde a criterios </t>
  </si>
  <si>
    <r>
      <t>Total 
(sin residuos históricos)</t>
    </r>
    <r>
      <rPr>
        <vertAlign val="subscript"/>
        <sz val="9"/>
        <color theme="3"/>
        <rFont val="Arial"/>
        <family val="2"/>
      </rPr>
      <t xml:space="preserve"> </t>
    </r>
    <r>
      <rPr>
        <vertAlign val="subscript"/>
        <sz val="12"/>
        <rFont val="Segoe UI"/>
        <family val="2"/>
      </rPr>
      <t>(1)</t>
    </r>
  </si>
  <si>
    <r>
      <t xml:space="preserve">Total </t>
    </r>
    <r>
      <rPr>
        <b/>
        <vertAlign val="superscript"/>
        <sz val="9"/>
        <rFont val="Arial"/>
        <family val="2"/>
      </rPr>
      <t>(*)</t>
    </r>
  </si>
  <si>
    <t>(*) Según la normativa europea quedan excluidos algunos residuos, como aquellos generados por empresas con menos de 10 empleados, los residuos reciclados en el emplazamiento donde</t>
  </si>
  <si>
    <t xml:space="preserve"> se hayan generado, etc.</t>
  </si>
  <si>
    <t>· Tierras y piedras que contienen sustancias peligrosas. (LER 17 05 03).</t>
  </si>
  <si>
    <r>
      <t xml:space="preserve">Residuos de la actividad industrial anual
</t>
    </r>
    <r>
      <rPr>
        <sz val="10"/>
        <rFont val="Segoe UI"/>
        <family val="2"/>
      </rPr>
      <t>(actividad economica anual y tratamientos de fin de linea)</t>
    </r>
  </si>
  <si>
    <r>
      <t>Total Residuos Históricos</t>
    </r>
    <r>
      <rPr>
        <b/>
        <vertAlign val="subscript"/>
        <sz val="10"/>
        <rFont val="Segoe UI"/>
        <family val="2"/>
      </rPr>
      <t>(1):</t>
    </r>
  </si>
  <si>
    <r>
      <t xml:space="preserve">Unidades: </t>
    </r>
    <r>
      <rPr>
        <sz val="9"/>
        <rFont val="Arial"/>
        <family val="2"/>
      </rPr>
      <t>toneladas/año</t>
    </r>
  </si>
  <si>
    <t xml:space="preserve">      De la CAE</t>
  </si>
  <si>
    <t xml:space="preserve">      De fuera de la CAE</t>
  </si>
  <si>
    <t>Estadística de Residuos Peligrosos de la C.A. de Euskadi 2021.</t>
  </si>
  <si>
    <t>2.- Residuos peligrosos generados por categorías LER a 2 dígitos y por operaciones de tratamiento de acuerdo con la Directiva 2008/98/CE de residuos. C.A. de Euskadi. 2021.</t>
  </si>
  <si>
    <t>3.- Residuos peligrosos generados según las categorías CNAE recogidas en el anexo I, sección 8, apartado 1 del Reglamento (UE) 849/2010. C.A. de Euskadi. 2021.</t>
  </si>
  <si>
    <t>5.1.- Importaciones de residuos peligrosos procedentes de otros Estados por categorías LER a 6 dígitos, origen del residuo y tipo de tratamiento. C.A. de Euskadi. 2021.</t>
  </si>
  <si>
    <t>C.A. de Euskadi. 2021.</t>
  </si>
  <si>
    <t>anexo I, sección 8, apartado 1 del Reglamento (UE) 849/2010 (*). C.A. de Euskadi. 2021.</t>
  </si>
  <si>
    <t>C.A. de Euskadi. 2004-2021.</t>
  </si>
  <si>
    <t>residuo y tratamiento. C.A. de Euskadi.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</si>
</sst>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35" x14ac:knownFonts="1">
    <font>
      <sz val="10"/>
      <name val="Arial"/>
    </font>
    <font>
      <sz val="10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color theme="3"/>
      <name val="Arial"/>
      <family val="2"/>
    </font>
    <font>
      <sz val="10"/>
      <color theme="3"/>
      <name val="Arial"/>
      <family val="2"/>
    </font>
    <font>
      <b/>
      <sz val="16"/>
      <color theme="3"/>
      <name val="Arial"/>
      <family val="2"/>
    </font>
    <font>
      <vertAlign val="subscript"/>
      <sz val="9"/>
      <color theme="3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1F497D"/>
      <name val="Arial"/>
      <family val="2"/>
    </font>
    <font>
      <sz val="10"/>
      <color rgb="FF1F497D"/>
      <name val="Arial"/>
      <family val="2"/>
    </font>
    <font>
      <u/>
      <sz val="10"/>
      <color rgb="FF1F497D"/>
      <name val="Arial"/>
      <family val="2"/>
    </font>
    <font>
      <sz val="9"/>
      <name val="Times New Roman"/>
      <family val="1"/>
    </font>
    <font>
      <b/>
      <sz val="20"/>
      <color theme="4" tint="-0.499984740745262"/>
      <name val="Segoe UI"/>
      <family val="2"/>
    </font>
    <font>
      <b/>
      <sz val="16"/>
      <color theme="4" tint="-0.499984740745262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b/>
      <u/>
      <sz val="9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b/>
      <sz val="9"/>
      <name val="Segoe UI"/>
      <family val="2"/>
    </font>
    <font>
      <b/>
      <sz val="9"/>
      <name val="Arial"/>
      <family val="2"/>
    </font>
    <font>
      <vertAlign val="subscript"/>
      <sz val="12"/>
      <name val="Segoe UI"/>
      <family val="2"/>
    </font>
    <font>
      <b/>
      <sz val="8"/>
      <name val="Segoe UI"/>
      <family val="2"/>
    </font>
    <font>
      <sz val="8"/>
      <name val="Segoe UI"/>
      <family val="2"/>
    </font>
    <font>
      <b/>
      <vertAlign val="superscript"/>
      <sz val="9"/>
      <name val="Arial"/>
      <family val="2"/>
    </font>
    <font>
      <b/>
      <vertAlign val="subscript"/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0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medium">
        <color theme="0" tint="-0.24994659260841701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ck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6"/>
      </left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6"/>
      </left>
      <right/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77111117893"/>
      </right>
      <top/>
      <bottom/>
      <diagonal/>
    </border>
    <border>
      <left style="thin">
        <color theme="0" tint="-0.24994659260841701"/>
      </left>
      <right style="thin">
        <color theme="0" tint="-0.249977111117893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1" fillId="0" borderId="0"/>
    <xf numFmtId="0" fontId="1" fillId="0" borderId="0"/>
    <xf numFmtId="0" fontId="20" fillId="0" borderId="0"/>
  </cellStyleXfs>
  <cellXfs count="1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5" fillId="0" borderId="1" xfId="4" applyBorder="1"/>
    <xf numFmtId="0" fontId="0" fillId="0" borderId="1" xfId="0" applyBorder="1" applyAlignment="1">
      <alignment horizontal="right" vertical="center"/>
    </xf>
    <xf numFmtId="0" fontId="8" fillId="0" borderId="1" xfId="0" applyFont="1" applyBorder="1"/>
    <xf numFmtId="3" fontId="0" fillId="0" borderId="3" xfId="0" applyNumberFormat="1" applyBorder="1"/>
    <xf numFmtId="3" fontId="8" fillId="0" borderId="3" xfId="0" applyNumberFormat="1" applyFont="1" applyBorder="1"/>
    <xf numFmtId="0" fontId="5" fillId="0" borderId="1" xfId="4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0" fontId="0" fillId="3" borderId="0" xfId="0" applyFill="1"/>
    <xf numFmtId="0" fontId="0" fillId="3" borderId="8" xfId="0" applyFill="1" applyBorder="1"/>
    <xf numFmtId="0" fontId="11" fillId="0" borderId="5" xfId="0" applyFont="1" applyBorder="1"/>
    <xf numFmtId="0" fontId="0" fillId="0" borderId="9" xfId="0" applyBorder="1"/>
    <xf numFmtId="0" fontId="0" fillId="3" borderId="1" xfId="0" applyFill="1" applyBorder="1"/>
    <xf numFmtId="0" fontId="11" fillId="2" borderId="0" xfId="4" applyFont="1" applyFill="1"/>
    <xf numFmtId="0" fontId="11" fillId="2" borderId="0" xfId="4" applyFont="1" applyFill="1" applyAlignment="1">
      <alignment horizontal="center"/>
    </xf>
    <xf numFmtId="0" fontId="11" fillId="0" borderId="2" xfId="4" applyFont="1" applyBorder="1"/>
    <xf numFmtId="0" fontId="1" fillId="0" borderId="1" xfId="5" applyBorder="1"/>
    <xf numFmtId="0" fontId="1" fillId="3" borderId="1" xfId="5" applyFill="1" applyBorder="1" applyAlignment="1">
      <alignment vertical="center"/>
    </xf>
    <xf numFmtId="0" fontId="9" fillId="3" borderId="1" xfId="5" applyFont="1" applyFill="1" applyBorder="1"/>
    <xf numFmtId="0" fontId="1" fillId="2" borderId="0" xfId="5" applyFill="1"/>
    <xf numFmtId="0" fontId="7" fillId="2" borderId="0" xfId="5" applyFont="1" applyFill="1"/>
    <xf numFmtId="0" fontId="1" fillId="2" borderId="0" xfId="5" applyFill="1" applyAlignment="1">
      <alignment horizontal="center"/>
    </xf>
    <xf numFmtId="0" fontId="7" fillId="0" borderId="1" xfId="5" applyFont="1" applyBorder="1"/>
    <xf numFmtId="0" fontId="1" fillId="0" borderId="1" xfId="5" applyBorder="1" applyAlignment="1">
      <alignment horizontal="center"/>
    </xf>
    <xf numFmtId="0" fontId="14" fillId="0" borderId="1" xfId="0" applyFont="1" applyBorder="1"/>
    <xf numFmtId="0" fontId="16" fillId="0" borderId="1" xfId="0" applyFont="1" applyBorder="1"/>
    <xf numFmtId="0" fontId="14" fillId="0" borderId="5" xfId="0" applyFont="1" applyBorder="1"/>
    <xf numFmtId="0" fontId="1" fillId="0" borderId="1" xfId="0" applyFont="1" applyBorder="1"/>
    <xf numFmtId="3" fontId="1" fillId="0" borderId="1" xfId="0" applyNumberFormat="1" applyFont="1" applyBorder="1"/>
    <xf numFmtId="0" fontId="11" fillId="0" borderId="6" xfId="0" applyFont="1" applyBorder="1"/>
    <xf numFmtId="0" fontId="16" fillId="0" borderId="3" xfId="0" applyFont="1" applyBorder="1"/>
    <xf numFmtId="3" fontId="11" fillId="0" borderId="6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3" fontId="11" fillId="0" borderId="6" xfId="0" applyNumberFormat="1" applyFont="1" applyBorder="1"/>
    <xf numFmtId="3" fontId="11" fillId="0" borderId="1" xfId="0" applyNumberFormat="1" applyFont="1" applyBorder="1"/>
    <xf numFmtId="3" fontId="11" fillId="0" borderId="3" xfId="0" applyNumberFormat="1" applyFont="1" applyBorder="1"/>
    <xf numFmtId="0" fontId="17" fillId="0" borderId="5" xfId="0" applyFont="1" applyBorder="1"/>
    <xf numFmtId="0" fontId="1" fillId="0" borderId="9" xfId="5" applyBorder="1"/>
    <xf numFmtId="0" fontId="17" fillId="0" borderId="1" xfId="0" applyFont="1" applyBorder="1"/>
    <xf numFmtId="0" fontId="18" fillId="0" borderId="1" xfId="0" applyFont="1" applyBorder="1"/>
    <xf numFmtId="0" fontId="17" fillId="0" borderId="4" xfId="1" applyFont="1" applyBorder="1" applyAlignment="1" applyProtection="1"/>
    <xf numFmtId="0" fontId="19" fillId="0" borderId="4" xfId="1" applyFont="1" applyBorder="1" applyAlignment="1" applyProtection="1"/>
    <xf numFmtId="3" fontId="0" fillId="3" borderId="1" xfId="0" applyNumberFormat="1" applyFill="1" applyBorder="1"/>
    <xf numFmtId="0" fontId="11" fillId="3" borderId="10" xfId="6" applyFont="1" applyFill="1" applyBorder="1" applyAlignment="1">
      <alignment wrapText="1"/>
    </xf>
    <xf numFmtId="0" fontId="21" fillId="0" borderId="11" xfId="7" applyFont="1" applyBorder="1" applyAlignment="1">
      <alignment horizontal="center" vertical="center" wrapText="1"/>
    </xf>
    <xf numFmtId="14" fontId="22" fillId="0" borderId="12" xfId="7" applyNumberFormat="1" applyFont="1" applyBorder="1" applyAlignment="1">
      <alignment vertical="center" wrapText="1"/>
    </xf>
    <xf numFmtId="0" fontId="1" fillId="3" borderId="1" xfId="6" applyFill="1" applyBorder="1"/>
    <xf numFmtId="0" fontId="1" fillId="3" borderId="6" xfId="6" applyFill="1" applyBorder="1"/>
    <xf numFmtId="0" fontId="23" fillId="0" borderId="13" xfId="7" applyFont="1" applyBorder="1" applyAlignment="1">
      <alignment horizontal="left" indent="1"/>
    </xf>
    <xf numFmtId="0" fontId="24" fillId="0" borderId="14" xfId="7" applyFont="1" applyBorder="1" applyAlignment="1">
      <alignment horizontal="left" indent="1"/>
    </xf>
    <xf numFmtId="0" fontId="26" fillId="0" borderId="15" xfId="0" applyFont="1" applyBorder="1" applyAlignment="1">
      <alignment horizontal="left" vertical="center" wrapText="1" indent="1"/>
    </xf>
    <xf numFmtId="0" fontId="23" fillId="0" borderId="15" xfId="0" applyFont="1" applyBorder="1" applyAlignment="1">
      <alignment horizontal="left" vertical="center" wrapText="1" indent="1"/>
    </xf>
    <xf numFmtId="3" fontId="27" fillId="0" borderId="16" xfId="0" applyNumberFormat="1" applyFont="1" applyBorder="1" applyAlignment="1">
      <alignment horizontal="right" vertical="center" indent="1"/>
    </xf>
    <xf numFmtId="3" fontId="23" fillId="0" borderId="16" xfId="0" applyNumberFormat="1" applyFont="1" applyBorder="1" applyAlignment="1">
      <alignment horizontal="right" vertical="center" indent="1"/>
    </xf>
    <xf numFmtId="0" fontId="26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indent="1"/>
    </xf>
    <xf numFmtId="0" fontId="26" fillId="0" borderId="0" xfId="0" applyFont="1" applyAlignment="1">
      <alignment horizontal="left" indent="1"/>
    </xf>
    <xf numFmtId="0" fontId="29" fillId="3" borderId="0" xfId="0" applyFont="1" applyFill="1" applyAlignment="1">
      <alignment horizontal="left" indent="1"/>
    </xf>
    <xf numFmtId="0" fontId="26" fillId="0" borderId="18" xfId="0" applyFont="1" applyBorder="1" applyAlignment="1">
      <alignment horizontal="left"/>
    </xf>
    <xf numFmtId="0" fontId="1" fillId="0" borderId="1" xfId="6" applyBorder="1"/>
    <xf numFmtId="0" fontId="12" fillId="0" borderId="1" xfId="6" applyFont="1" applyBorder="1" applyAlignment="1">
      <alignment horizontal="left" vertical="center"/>
    </xf>
    <xf numFmtId="0" fontId="12" fillId="0" borderId="2" xfId="6" applyFont="1" applyBorder="1" applyAlignment="1">
      <alignment horizontal="left" vertical="center"/>
    </xf>
    <xf numFmtId="0" fontId="11" fillId="0" borderId="2" xfId="6" applyFont="1" applyBorder="1" applyAlignment="1">
      <alignment horizontal="center"/>
    </xf>
    <xf numFmtId="0" fontId="1" fillId="0" borderId="6" xfId="6" applyBorder="1"/>
    <xf numFmtId="0" fontId="24" fillId="0" borderId="19" xfId="7" applyFont="1" applyBorder="1" applyAlignment="1">
      <alignment horizontal="left" indent="1"/>
    </xf>
    <xf numFmtId="0" fontId="24" fillId="3" borderId="0" xfId="0" applyFont="1" applyFill="1" applyAlignment="1">
      <alignment horizontal="left" vertical="top" indent="1"/>
    </xf>
    <xf numFmtId="0" fontId="26" fillId="0" borderId="1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indent="1"/>
    </xf>
    <xf numFmtId="0" fontId="26" fillId="0" borderId="1" xfId="0" applyFont="1" applyBorder="1" applyAlignment="1">
      <alignment horizontal="left"/>
    </xf>
    <xf numFmtId="3" fontId="28" fillId="0" borderId="16" xfId="0" applyNumberFormat="1" applyFont="1" applyBorder="1" applyAlignment="1">
      <alignment horizontal="right" vertical="center" indent="1"/>
    </xf>
    <xf numFmtId="3" fontId="31" fillId="0" borderId="16" xfId="0" applyNumberFormat="1" applyFont="1" applyBorder="1" applyAlignment="1">
      <alignment horizontal="right" vertical="center" indent="1"/>
    </xf>
    <xf numFmtId="3" fontId="32" fillId="0" borderId="16" xfId="0" applyNumberFormat="1" applyFont="1" applyBorder="1" applyAlignment="1">
      <alignment horizontal="right" vertical="center" indent="1"/>
    </xf>
    <xf numFmtId="0" fontId="1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left" vertical="center" wrapText="1" indent="1"/>
    </xf>
    <xf numFmtId="3" fontId="32" fillId="0" borderId="20" xfId="0" applyNumberFormat="1" applyFont="1" applyBorder="1" applyAlignment="1">
      <alignment horizontal="right" vertical="center" indent="1"/>
    </xf>
    <xf numFmtId="3" fontId="27" fillId="0" borderId="20" xfId="0" applyNumberFormat="1" applyFont="1" applyBorder="1" applyAlignment="1">
      <alignment horizontal="right" vertical="center" indent="1"/>
    </xf>
    <xf numFmtId="0" fontId="27" fillId="0" borderId="1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indent="1"/>
    </xf>
    <xf numFmtId="0" fontId="23" fillId="0" borderId="22" xfId="0" applyFont="1" applyBorder="1" applyAlignment="1">
      <alignment horizontal="left" vertical="center" wrapText="1" indent="1"/>
    </xf>
    <xf numFmtId="0" fontId="23" fillId="0" borderId="22" xfId="0" applyFont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wrapText="1"/>
    </xf>
    <xf numFmtId="0" fontId="23" fillId="0" borderId="25" xfId="0" applyFont="1" applyBorder="1" applyAlignment="1">
      <alignment horizontal="left" vertical="center" wrapText="1" indent="1"/>
    </xf>
    <xf numFmtId="0" fontId="23" fillId="0" borderId="2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center" wrapText="1" indent="1"/>
    </xf>
    <xf numFmtId="0" fontId="11" fillId="3" borderId="0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horizontal="left" vertical="center" wrapText="1" indent="1"/>
    </xf>
    <xf numFmtId="0" fontId="23" fillId="0" borderId="29" xfId="0" applyFont="1" applyBorder="1" applyAlignment="1">
      <alignment horizontal="left" vertical="center" wrapText="1" indent="1"/>
    </xf>
    <xf numFmtId="0" fontId="11" fillId="3" borderId="30" xfId="0" applyFont="1" applyFill="1" applyBorder="1" applyAlignment="1">
      <alignment horizontal="center" wrapText="1"/>
    </xf>
    <xf numFmtId="0" fontId="23" fillId="3" borderId="31" xfId="0" applyFont="1" applyFill="1" applyBorder="1" applyAlignment="1">
      <alignment horizontal="left" vertical="center" wrapText="1" indent="1"/>
    </xf>
    <xf numFmtId="0" fontId="23" fillId="3" borderId="32" xfId="0" applyFont="1" applyFill="1" applyBorder="1" applyAlignment="1">
      <alignment horizontal="left" vertical="center" wrapText="1" indent="1"/>
    </xf>
    <xf numFmtId="0" fontId="23" fillId="0" borderId="33" xfId="0" applyFont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wrapText="1"/>
    </xf>
    <xf numFmtId="0" fontId="11" fillId="3" borderId="32" xfId="0" applyFont="1" applyFill="1" applyBorder="1" applyAlignment="1">
      <alignment horizontal="center" wrapText="1"/>
    </xf>
    <xf numFmtId="0" fontId="10" fillId="3" borderId="24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left" vertical="center" wrapText="1" indent="1"/>
    </xf>
    <xf numFmtId="0" fontId="0" fillId="0" borderId="6" xfId="0" applyBorder="1" applyAlignment="1">
      <alignment wrapText="1"/>
    </xf>
    <xf numFmtId="0" fontId="23" fillId="0" borderId="33" xfId="0" applyFont="1" applyBorder="1" applyAlignment="1">
      <alignment horizontal="left" vertical="center" wrapText="1" indent="1"/>
    </xf>
    <xf numFmtId="0" fontId="23" fillId="3" borderId="35" xfId="0" applyFont="1" applyFill="1" applyBorder="1" applyAlignment="1">
      <alignment horizontal="left" vertical="center" wrapText="1" indent="1"/>
    </xf>
    <xf numFmtId="3" fontId="23" fillId="0" borderId="20" xfId="0" applyNumberFormat="1" applyFont="1" applyBorder="1" applyAlignment="1">
      <alignment horizontal="right" vertical="center" indent="1"/>
    </xf>
    <xf numFmtId="3" fontId="23" fillId="3" borderId="31" xfId="0" applyNumberFormat="1" applyFont="1" applyFill="1" applyBorder="1" applyAlignment="1">
      <alignment horizontal="right" vertical="center" wrapText="1" indent="1"/>
    </xf>
    <xf numFmtId="3" fontId="23" fillId="3" borderId="28" xfId="0" applyNumberFormat="1" applyFont="1" applyFill="1" applyBorder="1" applyAlignment="1">
      <alignment horizontal="right" vertical="center" wrapText="1" indent="1"/>
    </xf>
    <xf numFmtId="3" fontId="23" fillId="3" borderId="28" xfId="0" applyNumberFormat="1" applyFont="1" applyFill="1" applyBorder="1" applyAlignment="1" applyProtection="1">
      <alignment horizontal="right" vertical="center" wrapText="1" indent="1"/>
      <protection locked="0"/>
    </xf>
    <xf numFmtId="3" fontId="23" fillId="3" borderId="36" xfId="0" applyNumberFormat="1" applyFont="1" applyFill="1" applyBorder="1" applyAlignment="1">
      <alignment horizontal="right" vertical="center" wrapText="1" indent="1"/>
    </xf>
    <xf numFmtId="3" fontId="23" fillId="0" borderId="23" xfId="0" applyNumberFormat="1" applyFont="1" applyBorder="1" applyAlignment="1">
      <alignment horizontal="right" vertical="center" indent="1"/>
    </xf>
    <xf numFmtId="3" fontId="23" fillId="3" borderId="37" xfId="0" applyNumberFormat="1" applyFont="1" applyFill="1" applyBorder="1" applyAlignment="1" applyProtection="1">
      <alignment horizontal="right" vertical="center" wrapText="1" indent="1"/>
      <protection locked="0"/>
    </xf>
    <xf numFmtId="3" fontId="23" fillId="3" borderId="32" xfId="0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4" xfId="0" applyFont="1" applyBorder="1" applyAlignment="1">
      <alignment horizontal="left" vertical="center"/>
    </xf>
    <xf numFmtId="0" fontId="24" fillId="0" borderId="38" xfId="7" applyFont="1" applyBorder="1" applyAlignment="1">
      <alignment horizontal="left" indent="1"/>
    </xf>
    <xf numFmtId="0" fontId="27" fillId="0" borderId="2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left" vertical="center" wrapText="1" indent="1"/>
    </xf>
    <xf numFmtId="0" fontId="27" fillId="0" borderId="15" xfId="0" applyFont="1" applyBorder="1" applyAlignment="1">
      <alignment horizontal="left" vertical="center" wrapText="1" indent="1"/>
    </xf>
    <xf numFmtId="0" fontId="23" fillId="0" borderId="15" xfId="0" applyFont="1" applyBorder="1" applyAlignment="1">
      <alignment horizontal="left" vertical="center" wrapText="1" indent="2"/>
    </xf>
    <xf numFmtId="3" fontId="24" fillId="0" borderId="16" xfId="0" applyNumberFormat="1" applyFont="1" applyBorder="1" applyAlignment="1">
      <alignment horizontal="right" vertical="center" indent="1"/>
    </xf>
    <xf numFmtId="0" fontId="23" fillId="0" borderId="1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left" vertical="center" wrapText="1" indent="1"/>
    </xf>
    <xf numFmtId="0" fontId="23" fillId="0" borderId="16" xfId="0" applyFont="1" applyBorder="1" applyAlignment="1">
      <alignment horizontal="left" vertical="center" wrapText="1" indent="1"/>
    </xf>
    <xf numFmtId="4" fontId="23" fillId="0" borderId="16" xfId="0" applyNumberFormat="1" applyFont="1" applyBorder="1" applyAlignment="1">
      <alignment horizontal="right" vertical="center" indent="1"/>
    </xf>
    <xf numFmtId="4" fontId="27" fillId="0" borderId="16" xfId="0" applyNumberFormat="1" applyFont="1" applyBorder="1" applyAlignment="1">
      <alignment horizontal="right" vertical="center" indent="1"/>
    </xf>
    <xf numFmtId="4" fontId="23" fillId="0" borderId="40" xfId="0" applyNumberFormat="1" applyFont="1" applyBorder="1" applyAlignment="1">
      <alignment horizontal="right" vertical="center" indent="1"/>
    </xf>
    <xf numFmtId="0" fontId="1" fillId="3" borderId="6" xfId="5" applyFill="1" applyBorder="1" applyAlignment="1">
      <alignment vertical="center"/>
    </xf>
    <xf numFmtId="0" fontId="26" fillId="0" borderId="41" xfId="0" applyFont="1" applyBorder="1" applyAlignment="1">
      <alignment horizontal="center" vertical="center" wrapText="1"/>
    </xf>
    <xf numFmtId="10" fontId="23" fillId="3" borderId="22" xfId="5" applyNumberFormat="1" applyFont="1" applyFill="1" applyBorder="1" applyAlignment="1">
      <alignment vertical="center" wrapText="1"/>
    </xf>
    <xf numFmtId="10" fontId="27" fillId="3" borderId="22" xfId="5" applyNumberFormat="1" applyFont="1" applyFill="1" applyBorder="1" applyAlignment="1">
      <alignment vertical="center" wrapText="1"/>
    </xf>
    <xf numFmtId="0" fontId="23" fillId="0" borderId="42" xfId="0" applyFont="1" applyBorder="1" applyAlignment="1">
      <alignment horizontal="left" vertical="center" wrapText="1" indent="1"/>
    </xf>
    <xf numFmtId="0" fontId="26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4" fontId="23" fillId="0" borderId="20" xfId="0" applyNumberFormat="1" applyFont="1" applyBorder="1" applyAlignment="1">
      <alignment horizontal="right" vertical="center" indent="1"/>
    </xf>
    <xf numFmtId="10" fontId="23" fillId="3" borderId="29" xfId="5" applyNumberFormat="1" applyFont="1" applyFill="1" applyBorder="1" applyAlignment="1">
      <alignment vertical="center" wrapText="1"/>
    </xf>
    <xf numFmtId="0" fontId="19" fillId="0" borderId="4" xfId="1" applyFont="1" applyBorder="1" applyAlignment="1" applyProtection="1">
      <alignment wrapText="1"/>
    </xf>
    <xf numFmtId="0" fontId="19" fillId="0" borderId="6" xfId="1" applyFont="1" applyBorder="1" applyAlignment="1" applyProtection="1">
      <alignment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3" fillId="0" borderId="33" xfId="5" applyFont="1" applyBorder="1" applyAlignment="1">
      <alignment horizontal="center" vertical="center"/>
    </xf>
    <xf numFmtId="0" fontId="23" fillId="0" borderId="47" xfId="5" applyFont="1" applyBorder="1" applyAlignment="1">
      <alignment horizontal="center" vertical="center"/>
    </xf>
    <xf numFmtId="0" fontId="23" fillId="0" borderId="48" xfId="5" applyFont="1" applyBorder="1" applyAlignment="1">
      <alignment horizontal="left" vertical="center" wrapText="1" indent="1"/>
    </xf>
    <xf numFmtId="0" fontId="23" fillId="0" borderId="29" xfId="5" applyFont="1" applyBorder="1" applyAlignment="1">
      <alignment horizontal="left" vertical="center" wrapText="1" indent="1"/>
    </xf>
    <xf numFmtId="3" fontId="23" fillId="3" borderId="7" xfId="5" applyNumberFormat="1" applyFont="1" applyFill="1" applyBorder="1" applyAlignment="1">
      <alignment horizontal="center" vertical="center" wrapText="1"/>
    </xf>
    <xf numFmtId="3" fontId="23" fillId="3" borderId="43" xfId="5" applyNumberFormat="1" applyFont="1" applyFill="1" applyBorder="1" applyAlignment="1">
      <alignment horizontal="left" vertical="center" wrapText="1" indent="1"/>
    </xf>
    <xf numFmtId="3" fontId="23" fillId="3" borderId="44" xfId="5" applyNumberFormat="1" applyFont="1" applyFill="1" applyBorder="1" applyAlignment="1">
      <alignment horizontal="left" vertical="center" wrapText="1" indent="1"/>
    </xf>
    <xf numFmtId="3" fontId="23" fillId="3" borderId="45" xfId="5" applyNumberFormat="1" applyFont="1" applyFill="1" applyBorder="1" applyAlignment="1">
      <alignment horizontal="left" vertical="center" wrapText="1" indent="1"/>
    </xf>
  </cellXfs>
  <cellStyles count="8">
    <cellStyle name="Hiperesteka" xfId="1" builtinId="8"/>
    <cellStyle name="Millares 2" xfId="2" xr:uid="{00000000-0005-0000-0000-000001000000}"/>
    <cellStyle name="Normal 2" xfId="3" xr:uid="{00000000-0005-0000-0000-000003000000}"/>
    <cellStyle name="Normal 3" xfId="4" xr:uid="{00000000-0005-0000-0000-000004000000}"/>
    <cellStyle name="Normal 3 2" xfId="6" xr:uid="{00000000-0005-0000-0000-000005000000}"/>
    <cellStyle name="Normal 4" xfId="5" xr:uid="{00000000-0005-0000-0000-000006000000}"/>
    <cellStyle name="Normala" xfId="0" builtinId="0"/>
    <cellStyle name="Normala 2" xfId="7" xr:uid="{3CAD1FBA-0B5D-48CA-8D05-FFD49BF6C75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  <color rgb="FFCC99FF"/>
      <color rgb="FF00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377190</xdr:colOff>
      <xdr:row>0</xdr:row>
      <xdr:rowOff>224790</xdr:rowOff>
    </xdr:to>
    <xdr:sp macro="" textlink="">
      <xdr:nvSpPr>
        <xdr:cNvPr id="21543" name="Text Box 1">
          <a:extLst>
            <a:ext uri="{FF2B5EF4-FFF2-40B4-BE49-F238E27FC236}">
              <a16:creationId xmlns:a16="http://schemas.microsoft.com/office/drawing/2014/main" id="{00000000-0008-0000-0200-00002754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31</xdr:row>
      <xdr:rowOff>0</xdr:rowOff>
    </xdr:from>
    <xdr:to>
      <xdr:col>5</xdr:col>
      <xdr:colOff>377190</xdr:colOff>
      <xdr:row>32</xdr:row>
      <xdr:rowOff>34290</xdr:rowOff>
    </xdr:to>
    <xdr:sp macro="" textlink="">
      <xdr:nvSpPr>
        <xdr:cNvPr id="21544" name="Text Box 4">
          <a:extLst>
            <a:ext uri="{FF2B5EF4-FFF2-40B4-BE49-F238E27FC236}">
              <a16:creationId xmlns:a16="http://schemas.microsoft.com/office/drawing/2014/main" id="{00000000-0008-0000-0200-000028540000}"/>
            </a:ext>
          </a:extLst>
        </xdr:cNvPr>
        <xdr:cNvSpPr txBox="1">
          <a:spLocks noChangeArrowheads="1"/>
        </xdr:cNvSpPr>
      </xdr:nvSpPr>
      <xdr:spPr bwMode="auto">
        <a:xfrm>
          <a:off x="4457700" y="6610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28</xdr:row>
      <xdr:rowOff>0</xdr:rowOff>
    </xdr:from>
    <xdr:to>
      <xdr:col>5</xdr:col>
      <xdr:colOff>377190</xdr:colOff>
      <xdr:row>29</xdr:row>
      <xdr:rowOff>76200</xdr:rowOff>
    </xdr:to>
    <xdr:sp macro="" textlink="">
      <xdr:nvSpPr>
        <xdr:cNvPr id="21545" name="Text Box 4">
          <a:extLst>
            <a:ext uri="{FF2B5EF4-FFF2-40B4-BE49-F238E27FC236}">
              <a16:creationId xmlns:a16="http://schemas.microsoft.com/office/drawing/2014/main" id="{00000000-0008-0000-0200-000029540000}"/>
            </a:ext>
          </a:extLst>
        </xdr:cNvPr>
        <xdr:cNvSpPr txBox="1">
          <a:spLocks noChangeArrowheads="1"/>
        </xdr:cNvSpPr>
      </xdr:nvSpPr>
      <xdr:spPr bwMode="auto">
        <a:xfrm>
          <a:off x="4457700" y="61531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377190</xdr:colOff>
      <xdr:row>0</xdr:row>
      <xdr:rowOff>224790</xdr:rowOff>
    </xdr:to>
    <xdr:sp macro="" textlink="">
      <xdr:nvSpPr>
        <xdr:cNvPr id="5638" name="Text Box 2">
          <a:extLst>
            <a:ext uri="{FF2B5EF4-FFF2-40B4-BE49-F238E27FC236}">
              <a16:creationId xmlns:a16="http://schemas.microsoft.com/office/drawing/2014/main" id="{00000000-0008-0000-0300-00000616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31</xdr:row>
      <xdr:rowOff>0</xdr:rowOff>
    </xdr:from>
    <xdr:to>
      <xdr:col>5</xdr:col>
      <xdr:colOff>377190</xdr:colOff>
      <xdr:row>32</xdr:row>
      <xdr:rowOff>34290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517E000-0778-4269-9610-B446A87042D1}"/>
            </a:ext>
          </a:extLst>
        </xdr:cNvPr>
        <xdr:cNvSpPr txBox="1">
          <a:spLocks noChangeArrowheads="1"/>
        </xdr:cNvSpPr>
      </xdr:nvSpPr>
      <xdr:spPr bwMode="auto">
        <a:xfrm>
          <a:off x="5314950" y="6972300"/>
          <a:ext cx="91440" cy="215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28</xdr:row>
      <xdr:rowOff>0</xdr:rowOff>
    </xdr:from>
    <xdr:to>
      <xdr:col>5</xdr:col>
      <xdr:colOff>377190</xdr:colOff>
      <xdr:row>29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2456778-5F45-48C3-A346-E1FB4184F15C}"/>
            </a:ext>
          </a:extLst>
        </xdr:cNvPr>
        <xdr:cNvSpPr txBox="1">
          <a:spLocks noChangeArrowheads="1"/>
        </xdr:cNvSpPr>
      </xdr:nvSpPr>
      <xdr:spPr bwMode="auto">
        <a:xfrm>
          <a:off x="5314950" y="6553200"/>
          <a:ext cx="9144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377190</xdr:colOff>
      <xdr:row>0</xdr:row>
      <xdr:rowOff>224790</xdr:rowOff>
    </xdr:to>
    <xdr:sp macro="" textlink="">
      <xdr:nvSpPr>
        <xdr:cNvPr id="4615" name="Text Box 3">
          <a:extLst>
            <a:ext uri="{FF2B5EF4-FFF2-40B4-BE49-F238E27FC236}">
              <a16:creationId xmlns:a16="http://schemas.microsoft.com/office/drawing/2014/main" id="{00000000-0008-0000-0400-000007120000}"/>
            </a:ext>
          </a:extLst>
        </xdr:cNvPr>
        <xdr:cNvSpPr txBox="1">
          <a:spLocks noChangeArrowheads="1"/>
        </xdr:cNvSpPr>
      </xdr:nvSpPr>
      <xdr:spPr bwMode="auto">
        <a:xfrm>
          <a:off x="4457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285750</xdr:colOff>
      <xdr:row>31</xdr:row>
      <xdr:rowOff>0</xdr:rowOff>
    </xdr:from>
    <xdr:to>
      <xdr:col>5</xdr:col>
      <xdr:colOff>377190</xdr:colOff>
      <xdr:row>32</xdr:row>
      <xdr:rowOff>34290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9691B1D4-7BAC-4591-98AA-61BE1B1518F7}"/>
            </a:ext>
          </a:extLst>
        </xdr:cNvPr>
        <xdr:cNvSpPr txBox="1">
          <a:spLocks noChangeArrowheads="1"/>
        </xdr:cNvSpPr>
      </xdr:nvSpPr>
      <xdr:spPr bwMode="auto">
        <a:xfrm>
          <a:off x="5410200" y="7048500"/>
          <a:ext cx="91440" cy="215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2724150</xdr:colOff>
      <xdr:row>0</xdr:row>
      <xdr:rowOff>0</xdr:rowOff>
    </xdr:to>
    <xdr:pic>
      <xdr:nvPicPr>
        <xdr:cNvPr id="22567" name="Picture 1">
          <a:extLst>
            <a:ext uri="{FF2B5EF4-FFF2-40B4-BE49-F238E27FC236}">
              <a16:creationId xmlns:a16="http://schemas.microsoft.com/office/drawing/2014/main" id="{00000000-0008-0000-0700-000027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5" t="52879" r="22755" b="34996"/>
        <a:stretch>
          <a:fillRect/>
        </a:stretch>
      </xdr:blipFill>
      <xdr:spPr bwMode="auto">
        <a:xfrm>
          <a:off x="38100" y="0"/>
          <a:ext cx="2686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285750</xdr:colOff>
      <xdr:row>27</xdr:row>
      <xdr:rowOff>0</xdr:rowOff>
    </xdr:from>
    <xdr:to>
      <xdr:col>3</xdr:col>
      <xdr:colOff>361950</xdr:colOff>
      <xdr:row>28</xdr:row>
      <xdr:rowOff>38100</xdr:rowOff>
    </xdr:to>
    <xdr:sp macro="" textlink="">
      <xdr:nvSpPr>
        <xdr:cNvPr id="22568" name="Text Box 2">
          <a:extLst>
            <a:ext uri="{FF2B5EF4-FFF2-40B4-BE49-F238E27FC236}">
              <a16:creationId xmlns:a16="http://schemas.microsoft.com/office/drawing/2014/main" id="{00000000-0008-0000-0700-000028580000}"/>
            </a:ext>
          </a:extLst>
        </xdr:cNvPr>
        <xdr:cNvSpPr txBox="1">
          <a:spLocks noChangeArrowheads="1"/>
        </xdr:cNvSpPr>
      </xdr:nvSpPr>
      <xdr:spPr bwMode="auto">
        <a:xfrm>
          <a:off x="4476750" y="751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285750</xdr:colOff>
      <xdr:row>23</xdr:row>
      <xdr:rowOff>0</xdr:rowOff>
    </xdr:from>
    <xdr:to>
      <xdr:col>3</xdr:col>
      <xdr:colOff>361950</xdr:colOff>
      <xdr:row>24</xdr:row>
      <xdr:rowOff>9525</xdr:rowOff>
    </xdr:to>
    <xdr:sp macro="" textlink="">
      <xdr:nvSpPr>
        <xdr:cNvPr id="22569" name="Text Box 2">
          <a:extLst>
            <a:ext uri="{FF2B5EF4-FFF2-40B4-BE49-F238E27FC236}">
              <a16:creationId xmlns:a16="http://schemas.microsoft.com/office/drawing/2014/main" id="{00000000-0008-0000-0700-000029580000}"/>
            </a:ext>
          </a:extLst>
        </xdr:cNvPr>
        <xdr:cNvSpPr txBox="1">
          <a:spLocks noChangeArrowheads="1"/>
        </xdr:cNvSpPr>
      </xdr:nvSpPr>
      <xdr:spPr bwMode="auto">
        <a:xfrm>
          <a:off x="4476750" y="6848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285750</xdr:colOff>
      <xdr:row>23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FFFECEC-D1C4-4673-AE33-2B4E69158C1D}"/>
            </a:ext>
          </a:extLst>
        </xdr:cNvPr>
        <xdr:cNvSpPr txBox="1">
          <a:spLocks noChangeArrowheads="1"/>
        </xdr:cNvSpPr>
      </xdr:nvSpPr>
      <xdr:spPr bwMode="auto">
        <a:xfrm>
          <a:off x="4768103" y="6420971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167"/>
  <sheetViews>
    <sheetView tabSelected="1" zoomScaleNormal="100" workbookViewId="0"/>
  </sheetViews>
  <sheetFormatPr defaultColWidth="11.42578125" defaultRowHeight="12.75" x14ac:dyDescent="0.2"/>
  <cols>
    <col min="1" max="1" width="149.42578125" style="13" customWidth="1"/>
    <col min="2" max="13" width="12.140625" style="1" customWidth="1"/>
    <col min="14" max="16384" width="11.42578125" style="1"/>
  </cols>
  <sheetData>
    <row r="1" spans="1:6" s="54" customFormat="1" ht="15" customHeight="1" thickBot="1" x14ac:dyDescent="0.25">
      <c r="A1" s="51"/>
    </row>
    <row r="2" spans="1:6" s="54" customFormat="1" ht="41.25" customHeight="1" x14ac:dyDescent="0.2">
      <c r="A2" s="52" t="s">
        <v>284</v>
      </c>
    </row>
    <row r="3" spans="1:6" s="54" customFormat="1" ht="6.75" customHeight="1" thickBot="1" x14ac:dyDescent="0.25">
      <c r="A3" s="53"/>
      <c r="B3" s="55"/>
    </row>
    <row r="4" spans="1:6" s="32" customFormat="1" ht="8.25" customHeight="1" x14ac:dyDescent="0.2">
      <c r="A4" s="33"/>
      <c r="B4" s="31"/>
    </row>
    <row r="5" spans="1:6" s="47" customFormat="1" ht="20.100000000000001" customHeight="1" x14ac:dyDescent="0.25">
      <c r="A5" s="56" t="s">
        <v>254</v>
      </c>
      <c r="B5" s="46"/>
    </row>
    <row r="6" spans="1:6" s="47" customFormat="1" ht="20.100000000000001" customHeight="1" x14ac:dyDescent="0.25">
      <c r="A6" s="56" t="s">
        <v>255</v>
      </c>
      <c r="B6" s="46"/>
      <c r="E6" s="144"/>
      <c r="F6" s="145"/>
    </row>
    <row r="7" spans="1:6" s="47" customFormat="1" ht="20.100000000000001" customHeight="1" x14ac:dyDescent="0.25">
      <c r="A7" s="56" t="s">
        <v>256</v>
      </c>
      <c r="B7" s="48"/>
      <c r="C7" s="49"/>
      <c r="D7" s="49"/>
      <c r="E7" s="49"/>
      <c r="F7" s="49"/>
    </row>
    <row r="8" spans="1:6" s="47" customFormat="1" ht="20.100000000000001" customHeight="1" x14ac:dyDescent="0.25">
      <c r="A8" s="56" t="s">
        <v>257</v>
      </c>
      <c r="B8" s="46"/>
    </row>
    <row r="9" spans="1:6" s="47" customFormat="1" ht="20.100000000000001" customHeight="1" x14ac:dyDescent="0.25">
      <c r="A9" s="56" t="s">
        <v>285</v>
      </c>
      <c r="B9" s="46"/>
    </row>
    <row r="10" spans="1:6" s="47" customFormat="1" ht="20.100000000000001" customHeight="1" x14ac:dyDescent="0.25">
      <c r="A10" s="56" t="s">
        <v>286</v>
      </c>
      <c r="B10" s="46"/>
    </row>
    <row r="11" spans="1:6" s="47" customFormat="1" ht="20.100000000000001" customHeight="1" x14ac:dyDescent="0.25">
      <c r="A11" s="56" t="s">
        <v>258</v>
      </c>
      <c r="B11" s="46"/>
    </row>
    <row r="12" spans="1:6" s="47" customFormat="1" ht="20.100000000000001" customHeight="1" x14ac:dyDescent="0.25">
      <c r="A12" s="56" t="s">
        <v>287</v>
      </c>
      <c r="B12" s="46"/>
    </row>
    <row r="13" spans="1:6" s="47" customFormat="1" ht="20.100000000000001" customHeight="1" x14ac:dyDescent="0.25">
      <c r="A13" s="56" t="s">
        <v>259</v>
      </c>
      <c r="B13" s="46"/>
    </row>
    <row r="14" spans="1:6" s="47" customFormat="1" ht="8.25" customHeight="1" thickBot="1" x14ac:dyDescent="0.25">
      <c r="A14" s="44"/>
      <c r="B14" s="46"/>
    </row>
    <row r="15" spans="1:6" ht="15.75" customHeight="1" x14ac:dyDescent="0.2">
      <c r="A15" s="57" t="s">
        <v>270</v>
      </c>
    </row>
    <row r="16" spans="1:6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</sheetData>
  <mergeCells count="1">
    <mergeCell ref="E6:F6"/>
  </mergeCells>
  <phoneticPr fontId="3" type="noConversion"/>
  <pageMargins left="0.75" right="0.75" top="1" bottom="1" header="0" footer="0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>
    <pageSetUpPr fitToPage="1"/>
  </sheetPr>
  <dimension ref="A1:G13"/>
  <sheetViews>
    <sheetView zoomScaleNormal="100" workbookViewId="0"/>
  </sheetViews>
  <sheetFormatPr defaultColWidth="11.42578125" defaultRowHeight="12.75" x14ac:dyDescent="0.2"/>
  <cols>
    <col min="1" max="1" width="16" style="7" customWidth="1"/>
    <col min="2" max="2" width="55.42578125" style="7" customWidth="1"/>
    <col min="3" max="3" width="11" style="7" customWidth="1"/>
    <col min="4" max="4" width="15.7109375" style="7" customWidth="1"/>
    <col min="5" max="5" width="15.5703125" style="12" customWidth="1"/>
    <col min="6" max="6" width="13.28515625" style="7" customWidth="1"/>
    <col min="7" max="7" width="10" style="7" customWidth="1"/>
    <col min="8" max="16384" width="11.42578125" style="7"/>
  </cols>
  <sheetData>
    <row r="1" spans="1:7" s="68" customFormat="1" ht="24.95" customHeight="1" thickTop="1" x14ac:dyDescent="0.3">
      <c r="A1" s="64" t="s">
        <v>230</v>
      </c>
      <c r="B1" s="67"/>
      <c r="C1" s="67"/>
      <c r="D1" s="67"/>
      <c r="E1" s="67"/>
      <c r="F1" s="67"/>
      <c r="G1" s="67"/>
    </row>
    <row r="2" spans="1:7" s="68" customFormat="1" ht="20.100000000000001" customHeight="1" x14ac:dyDescent="0.3">
      <c r="A2" s="65" t="s">
        <v>288</v>
      </c>
      <c r="B2" s="69"/>
      <c r="C2" s="70"/>
      <c r="D2" s="70"/>
      <c r="E2" s="70"/>
    </row>
    <row r="3" spans="1:7" s="68" customFormat="1" ht="21.95" customHeight="1" x14ac:dyDescent="0.2">
      <c r="A3" s="66" t="s">
        <v>271</v>
      </c>
      <c r="B3" s="71"/>
      <c r="C3" s="71"/>
      <c r="D3" s="71"/>
      <c r="E3" s="71"/>
      <c r="F3" s="72"/>
    </row>
    <row r="4" spans="1:7" ht="33" customHeight="1" x14ac:dyDescent="0.2">
      <c r="A4" s="141" t="s">
        <v>8</v>
      </c>
      <c r="B4" s="141" t="s">
        <v>215</v>
      </c>
      <c r="C4" s="141" t="s">
        <v>231</v>
      </c>
      <c r="D4" s="141" t="s">
        <v>217</v>
      </c>
      <c r="E4" s="141" t="s">
        <v>218</v>
      </c>
      <c r="F4" s="141" t="s">
        <v>219</v>
      </c>
      <c r="G4" s="141" t="s">
        <v>220</v>
      </c>
    </row>
    <row r="5" spans="1:7" ht="30.75" customHeight="1" x14ac:dyDescent="0.2">
      <c r="A5" s="89" t="s">
        <v>224</v>
      </c>
      <c r="B5" s="59" t="s">
        <v>225</v>
      </c>
      <c r="C5" s="126" t="s">
        <v>221</v>
      </c>
      <c r="D5" s="126" t="s">
        <v>222</v>
      </c>
      <c r="E5" s="126" t="s">
        <v>223</v>
      </c>
      <c r="F5" s="142">
        <v>1496.94</v>
      </c>
      <c r="G5" s="143">
        <v>0.46928666821325349</v>
      </c>
    </row>
    <row r="6" spans="1:7" ht="19.5" customHeight="1" x14ac:dyDescent="0.2">
      <c r="A6" s="89" t="s">
        <v>269</v>
      </c>
      <c r="B6" s="59" t="s">
        <v>241</v>
      </c>
      <c r="C6" s="125" t="s">
        <v>229</v>
      </c>
      <c r="D6" s="125" t="s">
        <v>222</v>
      </c>
      <c r="E6" s="125" t="s">
        <v>223</v>
      </c>
      <c r="F6" s="129">
        <v>1379.83</v>
      </c>
      <c r="G6" s="134">
        <v>0.43257299784940845</v>
      </c>
    </row>
    <row r="7" spans="1:7" ht="19.5" customHeight="1" x14ac:dyDescent="0.2">
      <c r="A7" s="89" t="s">
        <v>234</v>
      </c>
      <c r="B7" s="59" t="s">
        <v>242</v>
      </c>
      <c r="C7" s="125" t="s">
        <v>228</v>
      </c>
      <c r="D7" s="125" t="s">
        <v>221</v>
      </c>
      <c r="E7" s="125" t="s">
        <v>235</v>
      </c>
      <c r="F7" s="129">
        <v>236.39</v>
      </c>
      <c r="G7" s="134">
        <v>7.4107629897611785E-2</v>
      </c>
    </row>
    <row r="8" spans="1:7" ht="19.5" customHeight="1" x14ac:dyDescent="0.2">
      <c r="A8" s="89" t="s">
        <v>236</v>
      </c>
      <c r="B8" s="59" t="s">
        <v>240</v>
      </c>
      <c r="C8" s="125" t="s">
        <v>232</v>
      </c>
      <c r="D8" s="125" t="s">
        <v>221</v>
      </c>
      <c r="E8" s="125" t="s">
        <v>223</v>
      </c>
      <c r="F8" s="129">
        <v>76.66</v>
      </c>
      <c r="G8" s="134">
        <v>2.403270403972638E-2</v>
      </c>
    </row>
    <row r="9" spans="1:7" ht="19.5" customHeight="1" x14ac:dyDescent="0.2">
      <c r="A9" s="141" t="s">
        <v>4</v>
      </c>
      <c r="B9" s="141"/>
      <c r="C9" s="125"/>
      <c r="D9" s="125"/>
      <c r="E9" s="125"/>
      <c r="F9" s="130">
        <v>3189.8199999999997</v>
      </c>
      <c r="G9" s="135">
        <v>1</v>
      </c>
    </row>
    <row r="10" spans="1:7" ht="13.5" thickBot="1" x14ac:dyDescent="0.25">
      <c r="A10" s="20"/>
      <c r="B10" s="20"/>
      <c r="C10" s="20"/>
      <c r="D10" s="20"/>
      <c r="E10" s="21"/>
      <c r="F10" s="20"/>
      <c r="G10" s="22"/>
    </row>
    <row r="11" spans="1:7" x14ac:dyDescent="0.2">
      <c r="A11" s="57" t="s">
        <v>270</v>
      </c>
      <c r="B11" s="57"/>
      <c r="C11" s="57"/>
      <c r="D11" s="57"/>
      <c r="E11" s="57"/>
      <c r="F11" s="57"/>
      <c r="G11" s="57"/>
    </row>
    <row r="12" spans="1:7" ht="13.5" thickBot="1" x14ac:dyDescent="0.25">
      <c r="A12" s="15"/>
      <c r="B12" s="15"/>
      <c r="C12" s="15"/>
      <c r="D12" s="15"/>
      <c r="E12" s="15"/>
      <c r="F12" s="15"/>
      <c r="G12" s="15"/>
    </row>
    <row r="13" spans="1:7" ht="18" thickTop="1" x14ac:dyDescent="0.3">
      <c r="A13" s="67"/>
      <c r="B13" s="67"/>
      <c r="C13" s="67"/>
      <c r="D13" s="67"/>
      <c r="E13" s="67"/>
      <c r="F13" s="67"/>
      <c r="G13" s="67"/>
    </row>
  </sheetData>
  <pageMargins left="0.75" right="0.75" top="1" bottom="1" header="0" footer="0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Q53"/>
  <sheetViews>
    <sheetView zoomScaleNormal="100" workbookViewId="0"/>
  </sheetViews>
  <sheetFormatPr defaultColWidth="9.140625" defaultRowHeight="12.75" x14ac:dyDescent="0.2"/>
  <cols>
    <col min="1" max="1" width="36.42578125" style="13" customWidth="1"/>
    <col min="2" max="3" width="9.7109375" style="1" customWidth="1"/>
    <col min="4" max="4" width="10.42578125" style="9" customWidth="1"/>
    <col min="5" max="6" width="9.7109375" style="1" customWidth="1"/>
    <col min="7" max="7" width="12.140625" style="9" customWidth="1"/>
    <col min="8" max="9" width="9.7109375" style="1" customWidth="1"/>
    <col min="10" max="10" width="10" style="9" customWidth="1"/>
    <col min="11" max="11" width="10.140625" style="1" customWidth="1"/>
    <col min="12" max="12" width="9.7109375" style="1" customWidth="1"/>
    <col min="13" max="13" width="12.140625" style="9" customWidth="1"/>
    <col min="14" max="15" width="9.7109375" style="1" customWidth="1"/>
    <col min="16" max="16" width="10.140625" style="9" customWidth="1"/>
    <col min="17" max="17" width="9.140625" style="1" customWidth="1"/>
    <col min="18" max="16384" width="9.140625" style="1"/>
  </cols>
  <sheetData>
    <row r="1" spans="1:17" s="68" customFormat="1" ht="24.95" customHeight="1" thickTop="1" x14ac:dyDescent="0.3">
      <c r="A1" s="64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7" s="68" customFormat="1" ht="20.100000000000001" customHeight="1" x14ac:dyDescent="0.3">
      <c r="A2" s="65" t="s">
        <v>288</v>
      </c>
      <c r="B2" s="69"/>
      <c r="C2" s="70"/>
      <c r="D2" s="70"/>
      <c r="E2" s="70"/>
    </row>
    <row r="3" spans="1:17" s="68" customFormat="1" ht="21.95" customHeight="1" x14ac:dyDescent="0.2">
      <c r="A3" s="66" t="s">
        <v>271</v>
      </c>
      <c r="B3" s="71"/>
      <c r="C3" s="71"/>
      <c r="D3" s="71"/>
      <c r="E3" s="71"/>
      <c r="F3" s="72"/>
    </row>
    <row r="4" spans="1:17" s="13" customFormat="1" ht="24" customHeight="1" x14ac:dyDescent="0.2">
      <c r="A4" s="62"/>
      <c r="B4" s="146" t="s">
        <v>1</v>
      </c>
      <c r="C4" s="146"/>
      <c r="D4" s="146"/>
      <c r="E4" s="146"/>
      <c r="F4" s="146"/>
      <c r="G4" s="146"/>
      <c r="H4" s="146" t="s">
        <v>2</v>
      </c>
      <c r="I4" s="146"/>
      <c r="J4" s="146"/>
      <c r="K4" s="146"/>
      <c r="L4" s="146"/>
      <c r="M4" s="146"/>
      <c r="N4" s="146" t="s">
        <v>4</v>
      </c>
      <c r="O4" s="146"/>
      <c r="P4" s="146"/>
      <c r="Q4" s="36"/>
    </row>
    <row r="5" spans="1:17" s="13" customFormat="1" ht="24" customHeight="1" x14ac:dyDescent="0.2">
      <c r="A5" s="62" t="s">
        <v>3</v>
      </c>
      <c r="B5" s="147" t="s">
        <v>264</v>
      </c>
      <c r="C5" s="147"/>
      <c r="D5" s="147"/>
      <c r="E5" s="147" t="s">
        <v>5</v>
      </c>
      <c r="F5" s="147"/>
      <c r="G5" s="147"/>
      <c r="H5" s="147" t="s">
        <v>6</v>
      </c>
      <c r="I5" s="147"/>
      <c r="J5" s="147"/>
      <c r="K5" s="147" t="s">
        <v>7</v>
      </c>
      <c r="L5" s="147"/>
      <c r="M5" s="147"/>
      <c r="N5" s="147" t="s">
        <v>4</v>
      </c>
      <c r="O5" s="147"/>
      <c r="P5" s="147"/>
      <c r="Q5" s="36"/>
    </row>
    <row r="6" spans="1:17" s="13" customFormat="1" ht="36" x14ac:dyDescent="0.2">
      <c r="A6" s="58" t="s">
        <v>8</v>
      </c>
      <c r="B6" s="63" t="s">
        <v>9</v>
      </c>
      <c r="C6" s="63" t="s">
        <v>10</v>
      </c>
      <c r="D6" s="63" t="s">
        <v>265</v>
      </c>
      <c r="E6" s="63" t="s">
        <v>9</v>
      </c>
      <c r="F6" s="63" t="s">
        <v>10</v>
      </c>
      <c r="G6" s="63" t="s">
        <v>11</v>
      </c>
      <c r="H6" s="63" t="s">
        <v>9</v>
      </c>
      <c r="I6" s="63" t="s">
        <v>10</v>
      </c>
      <c r="J6" s="63" t="s">
        <v>12</v>
      </c>
      <c r="K6" s="63" t="s">
        <v>9</v>
      </c>
      <c r="L6" s="63" t="s">
        <v>10</v>
      </c>
      <c r="M6" s="63" t="s">
        <v>237</v>
      </c>
      <c r="N6" s="63" t="s">
        <v>9</v>
      </c>
      <c r="O6" s="63" t="s">
        <v>10</v>
      </c>
      <c r="P6" s="63" t="s">
        <v>4</v>
      </c>
      <c r="Q6" s="36"/>
    </row>
    <row r="7" spans="1:17" s="40" customFormat="1" ht="15" customHeight="1" x14ac:dyDescent="0.2">
      <c r="A7" s="59" t="s">
        <v>13</v>
      </c>
      <c r="B7" s="61">
        <v>0</v>
      </c>
      <c r="C7" s="61">
        <v>0</v>
      </c>
      <c r="D7" s="60">
        <v>0</v>
      </c>
      <c r="E7" s="61">
        <v>0</v>
      </c>
      <c r="F7" s="61">
        <v>0</v>
      </c>
      <c r="G7" s="60">
        <v>0</v>
      </c>
      <c r="H7" s="61">
        <v>0</v>
      </c>
      <c r="I7" s="61">
        <v>0</v>
      </c>
      <c r="J7" s="60">
        <v>0</v>
      </c>
      <c r="K7" s="61">
        <v>0</v>
      </c>
      <c r="L7" s="61">
        <v>0</v>
      </c>
      <c r="M7" s="60">
        <v>0</v>
      </c>
      <c r="N7" s="61">
        <v>0</v>
      </c>
      <c r="O7" s="61">
        <v>0</v>
      </c>
      <c r="P7" s="60">
        <v>0</v>
      </c>
      <c r="Q7" s="38"/>
    </row>
    <row r="8" spans="1:17" s="40" customFormat="1" ht="15" customHeight="1" x14ac:dyDescent="0.2">
      <c r="A8" s="59" t="s">
        <v>14</v>
      </c>
      <c r="B8" s="61">
        <v>11.132999999999999</v>
      </c>
      <c r="C8" s="61">
        <v>0</v>
      </c>
      <c r="D8" s="60">
        <v>11.132999999999999</v>
      </c>
      <c r="E8" s="61">
        <v>0</v>
      </c>
      <c r="F8" s="61">
        <v>0.16200000000000001</v>
      </c>
      <c r="G8" s="60">
        <v>0.16200000000000001</v>
      </c>
      <c r="H8" s="61">
        <v>8.0000000000000002E-3</v>
      </c>
      <c r="I8" s="61">
        <v>0</v>
      </c>
      <c r="J8" s="60">
        <v>8.0000000000000002E-3</v>
      </c>
      <c r="K8" s="61">
        <v>0</v>
      </c>
      <c r="L8" s="61">
        <v>0</v>
      </c>
      <c r="M8" s="60">
        <v>0</v>
      </c>
      <c r="N8" s="61">
        <v>11.140999999999998</v>
      </c>
      <c r="O8" s="61">
        <v>0.16200000000000001</v>
      </c>
      <c r="P8" s="60">
        <v>11.302999999999999</v>
      </c>
      <c r="Q8" s="38"/>
    </row>
    <row r="9" spans="1:17" s="40" customFormat="1" ht="15" customHeight="1" x14ac:dyDescent="0.2">
      <c r="A9" s="59" t="s">
        <v>15</v>
      </c>
      <c r="B9" s="61">
        <v>0</v>
      </c>
      <c r="C9" s="61">
        <v>0</v>
      </c>
      <c r="D9" s="60">
        <v>0</v>
      </c>
      <c r="E9" s="61">
        <v>0</v>
      </c>
      <c r="F9" s="61">
        <v>0</v>
      </c>
      <c r="G9" s="60">
        <v>0</v>
      </c>
      <c r="H9" s="61">
        <v>0</v>
      </c>
      <c r="I9" s="61">
        <v>0</v>
      </c>
      <c r="J9" s="60">
        <v>0</v>
      </c>
      <c r="K9" s="61">
        <v>0</v>
      </c>
      <c r="L9" s="61">
        <v>0</v>
      </c>
      <c r="M9" s="60">
        <v>0</v>
      </c>
      <c r="N9" s="61">
        <v>0</v>
      </c>
      <c r="O9" s="61">
        <v>0</v>
      </c>
      <c r="P9" s="60">
        <v>0</v>
      </c>
      <c r="Q9" s="38"/>
    </row>
    <row r="10" spans="1:17" s="40" customFormat="1" ht="15" customHeight="1" x14ac:dyDescent="0.2">
      <c r="A10" s="59" t="s">
        <v>16</v>
      </c>
      <c r="B10" s="61">
        <v>0</v>
      </c>
      <c r="C10" s="61">
        <v>0</v>
      </c>
      <c r="D10" s="60">
        <v>0</v>
      </c>
      <c r="E10" s="61">
        <v>0</v>
      </c>
      <c r="F10" s="61">
        <v>0</v>
      </c>
      <c r="G10" s="60">
        <v>0</v>
      </c>
      <c r="H10" s="61">
        <v>0</v>
      </c>
      <c r="I10" s="61">
        <v>0</v>
      </c>
      <c r="J10" s="60">
        <v>0</v>
      </c>
      <c r="K10" s="61">
        <v>0</v>
      </c>
      <c r="L10" s="61">
        <v>0</v>
      </c>
      <c r="M10" s="60">
        <v>0</v>
      </c>
      <c r="N10" s="61">
        <v>0</v>
      </c>
      <c r="O10" s="61">
        <v>0</v>
      </c>
      <c r="P10" s="60">
        <v>0</v>
      </c>
      <c r="Q10" s="38"/>
    </row>
    <row r="11" spans="1:17" s="40" customFormat="1" ht="15" customHeight="1" x14ac:dyDescent="0.2">
      <c r="A11" s="59" t="s">
        <v>17</v>
      </c>
      <c r="B11" s="61">
        <v>0</v>
      </c>
      <c r="C11" s="61">
        <v>13.24</v>
      </c>
      <c r="D11" s="60">
        <v>13.24</v>
      </c>
      <c r="E11" s="61">
        <v>0</v>
      </c>
      <c r="F11" s="61">
        <v>0</v>
      </c>
      <c r="G11" s="60">
        <v>0</v>
      </c>
      <c r="H11" s="61">
        <v>0</v>
      </c>
      <c r="I11" s="61">
        <v>0</v>
      </c>
      <c r="J11" s="60">
        <v>0</v>
      </c>
      <c r="K11" s="61">
        <v>0</v>
      </c>
      <c r="L11" s="61">
        <v>0</v>
      </c>
      <c r="M11" s="60">
        <v>0</v>
      </c>
      <c r="N11" s="61">
        <v>0</v>
      </c>
      <c r="O11" s="61">
        <v>13.24</v>
      </c>
      <c r="P11" s="60">
        <v>13.24</v>
      </c>
      <c r="Q11" s="38"/>
    </row>
    <row r="12" spans="1:17" s="40" customFormat="1" ht="15" customHeight="1" x14ac:dyDescent="0.2">
      <c r="A12" s="59" t="s">
        <v>18</v>
      </c>
      <c r="B12" s="61">
        <v>1616.99458</v>
      </c>
      <c r="C12" s="61">
        <v>286.83443999999997</v>
      </c>
      <c r="D12" s="60">
        <v>1903.8290200000001</v>
      </c>
      <c r="E12" s="61">
        <v>0</v>
      </c>
      <c r="F12" s="61">
        <v>0.46700000000000003</v>
      </c>
      <c r="G12" s="60">
        <v>0.46700000000000003</v>
      </c>
      <c r="H12" s="61">
        <v>0.94199999999999995</v>
      </c>
      <c r="I12" s="61">
        <v>29.257000000000001</v>
      </c>
      <c r="J12" s="60">
        <v>30.199000000000002</v>
      </c>
      <c r="K12" s="61">
        <v>0</v>
      </c>
      <c r="L12" s="61">
        <v>0</v>
      </c>
      <c r="M12" s="60">
        <v>0</v>
      </c>
      <c r="N12" s="61">
        <v>1617.93658</v>
      </c>
      <c r="O12" s="61">
        <v>316.55843999999996</v>
      </c>
      <c r="P12" s="60">
        <v>1934.4950200000001</v>
      </c>
      <c r="Q12" s="38"/>
    </row>
    <row r="13" spans="1:17" s="40" customFormat="1" ht="15" customHeight="1" x14ac:dyDescent="0.2">
      <c r="A13" s="59" t="s">
        <v>19</v>
      </c>
      <c r="B13" s="61">
        <v>826.79399999999998</v>
      </c>
      <c r="C13" s="61">
        <v>3116.0829999999996</v>
      </c>
      <c r="D13" s="60">
        <v>3942.8769999999995</v>
      </c>
      <c r="E13" s="61">
        <v>0</v>
      </c>
      <c r="F13" s="61">
        <v>1.365</v>
      </c>
      <c r="G13" s="60">
        <v>1.365</v>
      </c>
      <c r="H13" s="61">
        <v>689.90000000000009</v>
      </c>
      <c r="I13" s="61">
        <v>2244.2689999999998</v>
      </c>
      <c r="J13" s="60">
        <v>2934.1689999999999</v>
      </c>
      <c r="K13" s="61">
        <v>0</v>
      </c>
      <c r="L13" s="61">
        <v>0</v>
      </c>
      <c r="M13" s="60">
        <v>0</v>
      </c>
      <c r="N13" s="61">
        <v>1516.694</v>
      </c>
      <c r="O13" s="61">
        <v>5361.7169999999987</v>
      </c>
      <c r="P13" s="60">
        <v>6878.4109999999982</v>
      </c>
      <c r="Q13" s="38"/>
    </row>
    <row r="14" spans="1:17" s="40" customFormat="1" ht="15" customHeight="1" x14ac:dyDescent="0.2">
      <c r="A14" s="59" t="s">
        <v>20</v>
      </c>
      <c r="B14" s="61">
        <v>1729.0239999999994</v>
      </c>
      <c r="C14" s="61">
        <v>1703.2189999999996</v>
      </c>
      <c r="D14" s="60">
        <v>3432.242999999999</v>
      </c>
      <c r="E14" s="61">
        <v>0</v>
      </c>
      <c r="F14" s="61">
        <v>17.120999999999999</v>
      </c>
      <c r="G14" s="60">
        <v>17.120999999999999</v>
      </c>
      <c r="H14" s="61">
        <v>2712.0170400000002</v>
      </c>
      <c r="I14" s="61">
        <v>1837.3769999999997</v>
      </c>
      <c r="J14" s="60">
        <v>4549.3940400000001</v>
      </c>
      <c r="K14" s="61">
        <v>0</v>
      </c>
      <c r="L14" s="61">
        <v>0</v>
      </c>
      <c r="M14" s="60">
        <v>0</v>
      </c>
      <c r="N14" s="61">
        <v>4441.0410400000001</v>
      </c>
      <c r="O14" s="61">
        <v>3557.7169999999996</v>
      </c>
      <c r="P14" s="60">
        <v>7998.7580399999997</v>
      </c>
      <c r="Q14" s="38"/>
    </row>
    <row r="15" spans="1:17" s="40" customFormat="1" ht="15" customHeight="1" x14ac:dyDescent="0.2">
      <c r="A15" s="59" t="s">
        <v>21</v>
      </c>
      <c r="B15" s="61">
        <v>74.414100000000019</v>
      </c>
      <c r="C15" s="61">
        <v>20.266000000000002</v>
      </c>
      <c r="D15" s="60">
        <v>94.680100000000024</v>
      </c>
      <c r="E15" s="61">
        <v>0</v>
      </c>
      <c r="F15" s="61">
        <v>0</v>
      </c>
      <c r="G15" s="60">
        <v>0</v>
      </c>
      <c r="H15" s="61">
        <v>31.42580000000002</v>
      </c>
      <c r="I15" s="61">
        <v>10.78665</v>
      </c>
      <c r="J15" s="60">
        <v>42.212450000000018</v>
      </c>
      <c r="K15" s="61">
        <v>0</v>
      </c>
      <c r="L15" s="61">
        <v>0</v>
      </c>
      <c r="M15" s="60">
        <v>0</v>
      </c>
      <c r="N15" s="61">
        <v>105.83990000000004</v>
      </c>
      <c r="O15" s="61">
        <v>31.05265</v>
      </c>
      <c r="P15" s="60">
        <v>136.89255000000003</v>
      </c>
      <c r="Q15" s="38"/>
    </row>
    <row r="16" spans="1:17" s="40" customFormat="1" ht="15" customHeight="1" x14ac:dyDescent="0.2">
      <c r="A16" s="59" t="s">
        <v>22</v>
      </c>
      <c r="B16" s="61">
        <v>6507.7100000000019</v>
      </c>
      <c r="C16" s="61">
        <v>2329.0539999999996</v>
      </c>
      <c r="D16" s="60">
        <v>8836.764000000001</v>
      </c>
      <c r="E16" s="61">
        <v>0</v>
      </c>
      <c r="F16" s="61">
        <v>0</v>
      </c>
      <c r="G16" s="60">
        <v>0</v>
      </c>
      <c r="H16" s="61">
        <v>73257.587</v>
      </c>
      <c r="I16" s="61">
        <v>70790.503000000026</v>
      </c>
      <c r="J16" s="60">
        <v>144048.09000000003</v>
      </c>
      <c r="K16" s="61">
        <v>0</v>
      </c>
      <c r="L16" s="61">
        <v>0</v>
      </c>
      <c r="M16" s="60">
        <v>0</v>
      </c>
      <c r="N16" s="61">
        <v>79765.297000000006</v>
      </c>
      <c r="O16" s="61">
        <v>73119.55700000003</v>
      </c>
      <c r="P16" s="60">
        <v>152884.85400000005</v>
      </c>
      <c r="Q16" s="38"/>
    </row>
    <row r="17" spans="1:17" s="40" customFormat="1" ht="15" customHeight="1" x14ac:dyDescent="0.2">
      <c r="A17" s="59" t="s">
        <v>23</v>
      </c>
      <c r="B17" s="61">
        <v>8587.5445</v>
      </c>
      <c r="C17" s="61">
        <v>8351.1980000000021</v>
      </c>
      <c r="D17" s="60">
        <v>16938.7425</v>
      </c>
      <c r="E17" s="61">
        <v>0</v>
      </c>
      <c r="F17" s="61">
        <v>0</v>
      </c>
      <c r="G17" s="60">
        <v>0</v>
      </c>
      <c r="H17" s="61">
        <v>15443.004999999997</v>
      </c>
      <c r="I17" s="61">
        <v>2715.761</v>
      </c>
      <c r="J17" s="60">
        <v>18158.765999999996</v>
      </c>
      <c r="K17" s="61">
        <v>0</v>
      </c>
      <c r="L17" s="61">
        <v>0</v>
      </c>
      <c r="M17" s="60">
        <v>0</v>
      </c>
      <c r="N17" s="61">
        <v>24030.549499999997</v>
      </c>
      <c r="O17" s="61">
        <v>11066.959000000003</v>
      </c>
      <c r="P17" s="60">
        <v>35097.508499999996</v>
      </c>
      <c r="Q17" s="38"/>
    </row>
    <row r="18" spans="1:17" s="40" customFormat="1" ht="15" customHeight="1" x14ac:dyDescent="0.2">
      <c r="A18" s="59" t="s">
        <v>24</v>
      </c>
      <c r="B18" s="61">
        <v>14838.743600000003</v>
      </c>
      <c r="C18" s="61">
        <v>10192.511999999999</v>
      </c>
      <c r="D18" s="60">
        <v>25031.255600000004</v>
      </c>
      <c r="E18" s="61">
        <v>0</v>
      </c>
      <c r="F18" s="61">
        <v>34.721999999999994</v>
      </c>
      <c r="G18" s="60">
        <v>34.721999999999994</v>
      </c>
      <c r="H18" s="61">
        <v>2826.529</v>
      </c>
      <c r="I18" s="61">
        <v>1833.913</v>
      </c>
      <c r="J18" s="60">
        <v>4660.442</v>
      </c>
      <c r="K18" s="61">
        <v>0</v>
      </c>
      <c r="L18" s="61">
        <v>0</v>
      </c>
      <c r="M18" s="60">
        <v>0</v>
      </c>
      <c r="N18" s="61">
        <v>17665.272600000004</v>
      </c>
      <c r="O18" s="61">
        <v>12061.146999999999</v>
      </c>
      <c r="P18" s="60">
        <v>29726.419600000001</v>
      </c>
      <c r="Q18" s="38"/>
    </row>
    <row r="19" spans="1:17" s="40" customFormat="1" ht="15" customHeight="1" x14ac:dyDescent="0.2">
      <c r="A19" s="59" t="s">
        <v>25</v>
      </c>
      <c r="B19" s="61">
        <v>5231.4210000000003</v>
      </c>
      <c r="C19" s="61">
        <v>5040.3579999999993</v>
      </c>
      <c r="D19" s="60">
        <v>10271.778999999999</v>
      </c>
      <c r="E19" s="61">
        <v>0</v>
      </c>
      <c r="F19" s="61">
        <v>51.922999999999988</v>
      </c>
      <c r="G19" s="60">
        <v>51.922999999999988</v>
      </c>
      <c r="H19" s="61">
        <v>16507.588000000007</v>
      </c>
      <c r="I19" s="61">
        <v>3062.4439999999995</v>
      </c>
      <c r="J19" s="60">
        <v>19570.032000000007</v>
      </c>
      <c r="K19" s="61">
        <v>0</v>
      </c>
      <c r="L19" s="61">
        <v>0</v>
      </c>
      <c r="M19" s="60">
        <v>0</v>
      </c>
      <c r="N19" s="61">
        <v>21739.009000000005</v>
      </c>
      <c r="O19" s="61">
        <v>8154.7249999999985</v>
      </c>
      <c r="P19" s="60">
        <v>29893.734000000004</v>
      </c>
      <c r="Q19" s="38"/>
    </row>
    <row r="20" spans="1:17" s="40" customFormat="1" ht="15" customHeight="1" x14ac:dyDescent="0.2">
      <c r="A20" s="59" t="s">
        <v>26</v>
      </c>
      <c r="B20" s="61">
        <v>12.668999999999995</v>
      </c>
      <c r="C20" s="61">
        <v>159.7664</v>
      </c>
      <c r="D20" s="60">
        <v>172.43539999999999</v>
      </c>
      <c r="E20" s="61">
        <v>0</v>
      </c>
      <c r="F20" s="61">
        <v>9.0274000000000001</v>
      </c>
      <c r="G20" s="60">
        <v>9.0274000000000001</v>
      </c>
      <c r="H20" s="61">
        <v>949.69700000000012</v>
      </c>
      <c r="I20" s="61">
        <v>723.61830000000009</v>
      </c>
      <c r="J20" s="60">
        <v>1673.3153000000002</v>
      </c>
      <c r="K20" s="61">
        <v>0</v>
      </c>
      <c r="L20" s="61">
        <v>0</v>
      </c>
      <c r="M20" s="60">
        <v>0</v>
      </c>
      <c r="N20" s="61">
        <v>962.3660000000001</v>
      </c>
      <c r="O20" s="61">
        <v>892.41210000000012</v>
      </c>
      <c r="P20" s="60">
        <v>1854.7781000000002</v>
      </c>
      <c r="Q20" s="38"/>
    </row>
    <row r="21" spans="1:17" s="40" customFormat="1" ht="15" customHeight="1" x14ac:dyDescent="0.2">
      <c r="A21" s="59" t="s">
        <v>27</v>
      </c>
      <c r="B21" s="61">
        <v>1845.4766999999979</v>
      </c>
      <c r="C21" s="61">
        <v>1712.9487999999983</v>
      </c>
      <c r="D21" s="60">
        <v>3558.4254999999962</v>
      </c>
      <c r="E21" s="61">
        <v>0</v>
      </c>
      <c r="F21" s="61">
        <v>0.13900000000000001</v>
      </c>
      <c r="G21" s="60">
        <v>0.13900000000000001</v>
      </c>
      <c r="H21" s="61">
        <v>4022.6357299999954</v>
      </c>
      <c r="I21" s="61">
        <v>2048.9279999999994</v>
      </c>
      <c r="J21" s="60">
        <v>6071.5637299999944</v>
      </c>
      <c r="K21" s="61">
        <v>0</v>
      </c>
      <c r="L21" s="61">
        <v>20</v>
      </c>
      <c r="M21" s="60">
        <v>20</v>
      </c>
      <c r="N21" s="61">
        <v>5868.1124299999938</v>
      </c>
      <c r="O21" s="61">
        <v>3782.0157999999974</v>
      </c>
      <c r="P21" s="60">
        <v>9650.1282299999912</v>
      </c>
      <c r="Q21" s="38"/>
    </row>
    <row r="22" spans="1:17" s="40" customFormat="1" ht="15" customHeight="1" x14ac:dyDescent="0.2">
      <c r="A22" s="59" t="s">
        <v>28</v>
      </c>
      <c r="B22" s="61">
        <v>4548.5509999999995</v>
      </c>
      <c r="C22" s="61">
        <v>1173.3064000000002</v>
      </c>
      <c r="D22" s="60">
        <v>5721.8573999999999</v>
      </c>
      <c r="E22" s="61">
        <v>0</v>
      </c>
      <c r="F22" s="61">
        <v>0.93700000000000006</v>
      </c>
      <c r="G22" s="60">
        <v>0.93700000000000006</v>
      </c>
      <c r="H22" s="61">
        <v>3542.7565928249192</v>
      </c>
      <c r="I22" s="61">
        <v>5967.2193952138732</v>
      </c>
      <c r="J22" s="60">
        <v>9509.9759880387919</v>
      </c>
      <c r="K22" s="61">
        <v>0</v>
      </c>
      <c r="L22" s="61">
        <v>0</v>
      </c>
      <c r="M22" s="60">
        <v>0</v>
      </c>
      <c r="N22" s="61">
        <v>8091.3075928249182</v>
      </c>
      <c r="O22" s="61">
        <v>7141.4627952138735</v>
      </c>
      <c r="P22" s="60">
        <v>15232.770388038793</v>
      </c>
      <c r="Q22" s="38"/>
    </row>
    <row r="23" spans="1:17" s="40" customFormat="1" ht="15" customHeight="1" x14ac:dyDescent="0.2">
      <c r="A23" s="59" t="s">
        <v>29</v>
      </c>
      <c r="B23" s="61">
        <v>2551.3059999999941</v>
      </c>
      <c r="C23" s="61">
        <v>13532.788000000004</v>
      </c>
      <c r="D23" s="60">
        <v>16084.093999999997</v>
      </c>
      <c r="E23" s="61">
        <v>0</v>
      </c>
      <c r="F23" s="61">
        <v>0</v>
      </c>
      <c r="G23" s="60">
        <v>0</v>
      </c>
      <c r="H23" s="61">
        <v>2.1160000000000001</v>
      </c>
      <c r="I23" s="61">
        <v>107.83999999999999</v>
      </c>
      <c r="J23" s="60">
        <v>109.95599999999999</v>
      </c>
      <c r="K23" s="61">
        <v>0</v>
      </c>
      <c r="L23" s="61">
        <v>0</v>
      </c>
      <c r="M23" s="60">
        <v>0</v>
      </c>
      <c r="N23" s="61">
        <v>2553.4219999999941</v>
      </c>
      <c r="O23" s="61">
        <v>13640.628000000004</v>
      </c>
      <c r="P23" s="60">
        <v>16194.05</v>
      </c>
      <c r="Q23" s="38"/>
    </row>
    <row r="24" spans="1:17" s="40" customFormat="1" ht="15" customHeight="1" x14ac:dyDescent="0.2">
      <c r="A24" s="59" t="s">
        <v>30</v>
      </c>
      <c r="B24" s="61">
        <v>1905.4595648299892</v>
      </c>
      <c r="C24" s="61">
        <v>295.59820999999994</v>
      </c>
      <c r="D24" s="60">
        <v>2201.0577748299893</v>
      </c>
      <c r="E24" s="61">
        <v>0</v>
      </c>
      <c r="F24" s="61">
        <v>47.542479300000004</v>
      </c>
      <c r="G24" s="60">
        <v>47.542479300000004</v>
      </c>
      <c r="H24" s="61">
        <v>107.81305000000003</v>
      </c>
      <c r="I24" s="61">
        <v>11.688799999999999</v>
      </c>
      <c r="J24" s="60">
        <v>119.50185000000003</v>
      </c>
      <c r="K24" s="61">
        <v>0</v>
      </c>
      <c r="L24" s="61">
        <v>0</v>
      </c>
      <c r="M24" s="60">
        <v>0</v>
      </c>
      <c r="N24" s="61">
        <v>2013.2726148299892</v>
      </c>
      <c r="O24" s="61">
        <v>354.82948929999998</v>
      </c>
      <c r="P24" s="60">
        <v>2368.1021041299891</v>
      </c>
      <c r="Q24" s="38"/>
    </row>
    <row r="25" spans="1:17" s="40" customFormat="1" ht="15" customHeight="1" x14ac:dyDescent="0.2">
      <c r="A25" s="59" t="s">
        <v>31</v>
      </c>
      <c r="B25" s="61">
        <v>12607.730000000009</v>
      </c>
      <c r="C25" s="61">
        <v>2132.4540000000006</v>
      </c>
      <c r="D25" s="60">
        <v>14740.184000000008</v>
      </c>
      <c r="E25" s="61">
        <v>0</v>
      </c>
      <c r="F25" s="61">
        <v>0</v>
      </c>
      <c r="G25" s="60">
        <v>0</v>
      </c>
      <c r="H25" s="61">
        <v>260.94499999999999</v>
      </c>
      <c r="I25" s="61">
        <v>324.65999999999997</v>
      </c>
      <c r="J25" s="60">
        <v>585.60500000000002</v>
      </c>
      <c r="K25" s="61">
        <v>0</v>
      </c>
      <c r="L25" s="61">
        <v>0</v>
      </c>
      <c r="M25" s="60">
        <v>0</v>
      </c>
      <c r="N25" s="61">
        <v>12868.675000000008</v>
      </c>
      <c r="O25" s="61">
        <v>2457.1140000000005</v>
      </c>
      <c r="P25" s="60">
        <v>15325.789000000008</v>
      </c>
      <c r="Q25" s="38"/>
    </row>
    <row r="26" spans="1:17" s="40" customFormat="1" ht="15" customHeight="1" x14ac:dyDescent="0.2">
      <c r="A26" s="59" t="s">
        <v>32</v>
      </c>
      <c r="B26" s="61">
        <v>0.26400000000000001</v>
      </c>
      <c r="C26" s="61">
        <v>0</v>
      </c>
      <c r="D26" s="60">
        <v>0.26400000000000001</v>
      </c>
      <c r="E26" s="61">
        <v>0</v>
      </c>
      <c r="F26" s="61">
        <v>0</v>
      </c>
      <c r="G26" s="60">
        <v>0</v>
      </c>
      <c r="H26" s="61">
        <v>899.82548757093673</v>
      </c>
      <c r="I26" s="61">
        <v>3886.7128943902649</v>
      </c>
      <c r="J26" s="60">
        <v>4786.5383819612016</v>
      </c>
      <c r="K26" s="61">
        <v>0</v>
      </c>
      <c r="L26" s="61">
        <v>0</v>
      </c>
      <c r="M26" s="60">
        <v>0</v>
      </c>
      <c r="N26" s="61">
        <v>900.08948757093674</v>
      </c>
      <c r="O26" s="61">
        <v>3886.7128943902649</v>
      </c>
      <c r="P26" s="60">
        <v>4786.8023819612017</v>
      </c>
      <c r="Q26" s="38"/>
    </row>
    <row r="27" spans="1:17" s="13" customFormat="1" ht="33" customHeight="1" x14ac:dyDescent="0.2">
      <c r="A27" s="62" t="s">
        <v>4</v>
      </c>
      <c r="B27" s="60">
        <v>62895.235044830006</v>
      </c>
      <c r="C27" s="60">
        <v>50059.626250000001</v>
      </c>
      <c r="D27" s="60">
        <v>112954.86129483</v>
      </c>
      <c r="E27" s="60">
        <v>0</v>
      </c>
      <c r="F27" s="60">
        <v>163.40587929999998</v>
      </c>
      <c r="G27" s="60">
        <v>163.40587930000001</v>
      </c>
      <c r="H27" s="60">
        <v>121254.79070039584</v>
      </c>
      <c r="I27" s="60">
        <v>95594.978039604175</v>
      </c>
      <c r="J27" s="60">
        <v>216849.76874</v>
      </c>
      <c r="K27" s="60">
        <v>0</v>
      </c>
      <c r="L27" s="60">
        <v>20</v>
      </c>
      <c r="M27" s="60">
        <v>20</v>
      </c>
      <c r="N27" s="60">
        <v>184150.02574522601</v>
      </c>
      <c r="O27" s="60">
        <v>145838.010168904</v>
      </c>
      <c r="P27" s="60">
        <v>329988.03591412999</v>
      </c>
      <c r="Q27" s="41"/>
    </row>
    <row r="28" spans="1:17" s="13" customFormat="1" ht="33" customHeight="1" x14ac:dyDescent="0.2">
      <c r="A28" s="62" t="s">
        <v>272</v>
      </c>
      <c r="B28" s="60">
        <v>60408.364044829301</v>
      </c>
      <c r="C28" s="60">
        <v>36850.0032499999</v>
      </c>
      <c r="D28" s="60">
        <v>97258.367294825905</v>
      </c>
      <c r="E28" s="60">
        <v>0</v>
      </c>
      <c r="F28" s="60">
        <v>141.56587930000001</v>
      </c>
      <c r="G28" s="60">
        <v>141.56587930000001</v>
      </c>
      <c r="H28" s="60">
        <v>121254.79070039499</v>
      </c>
      <c r="I28" s="60">
        <v>95203.188039603905</v>
      </c>
      <c r="J28" s="60">
        <v>216457.978739996</v>
      </c>
      <c r="K28" s="60">
        <v>0</v>
      </c>
      <c r="L28" s="60">
        <v>20</v>
      </c>
      <c r="M28" s="60">
        <v>20</v>
      </c>
      <c r="N28" s="60">
        <v>181663.15474521901</v>
      </c>
      <c r="O28" s="60">
        <v>132214.75716890299</v>
      </c>
      <c r="P28" s="60">
        <v>313877.91191411699</v>
      </c>
      <c r="Q28" s="41"/>
    </row>
    <row r="29" spans="1:17" ht="7.5" customHeight="1" thickBot="1" x14ac:dyDescent="0.25">
      <c r="A29" s="17"/>
      <c r="B29" s="10"/>
      <c r="C29" s="10"/>
      <c r="D29" s="11"/>
      <c r="E29" s="10"/>
      <c r="F29" s="10"/>
      <c r="G29" s="11"/>
      <c r="H29" s="10"/>
      <c r="I29" s="10"/>
      <c r="J29" s="11"/>
      <c r="K29" s="10"/>
      <c r="L29" s="10"/>
      <c r="M29" s="11"/>
      <c r="N29" s="10"/>
      <c r="O29" s="10"/>
      <c r="P29" s="11"/>
    </row>
    <row r="30" spans="1:17" x14ac:dyDescent="0.2">
      <c r="A30" s="57" t="s">
        <v>273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7" x14ac:dyDescent="0.2">
      <c r="A31" s="74" t="s">
        <v>33</v>
      </c>
      <c r="B31" s="15"/>
      <c r="C31" s="15"/>
      <c r="D31" s="15"/>
      <c r="E31" s="15"/>
      <c r="F31" s="16"/>
      <c r="G31" s="18"/>
      <c r="H31" s="2"/>
      <c r="I31" s="2"/>
      <c r="J31" s="2"/>
      <c r="K31" s="2"/>
      <c r="L31" s="2"/>
      <c r="M31" s="2"/>
      <c r="N31" s="2"/>
      <c r="O31" s="2"/>
      <c r="P31" s="2"/>
    </row>
    <row r="32" spans="1:17" ht="14.25" customHeight="1" x14ac:dyDescent="0.2">
      <c r="A32" s="73" t="s">
        <v>270</v>
      </c>
      <c r="B32" s="19"/>
      <c r="C32" s="19"/>
      <c r="D32" s="19"/>
      <c r="E32" s="19"/>
      <c r="F32" s="19"/>
      <c r="G32" s="1"/>
      <c r="J32" s="1"/>
      <c r="M32" s="1"/>
      <c r="P32" s="1"/>
    </row>
    <row r="33" spans="1:16" ht="13.5" thickBo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8" thickTop="1" x14ac:dyDescent="0.3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6" x14ac:dyDescent="0.2">
      <c r="A35" s="43"/>
      <c r="B35" s="43"/>
      <c r="C35" s="43"/>
    </row>
    <row r="36" spans="1:16" x14ac:dyDescent="0.2">
      <c r="A36" s="43"/>
      <c r="B36" s="43"/>
      <c r="C36" s="43"/>
    </row>
    <row r="37" spans="1:16" x14ac:dyDescent="0.2">
      <c r="A37" s="43"/>
      <c r="B37" s="43"/>
      <c r="C37" s="43"/>
    </row>
    <row r="38" spans="1:16" x14ac:dyDescent="0.2">
      <c r="A38" s="43"/>
      <c r="B38" s="43"/>
      <c r="C38" s="43"/>
    </row>
    <row r="39" spans="1:16" x14ac:dyDescent="0.2">
      <c r="A39" s="43"/>
      <c r="B39" s="43"/>
      <c r="C39" s="43"/>
    </row>
    <row r="40" spans="1:16" x14ac:dyDescent="0.2">
      <c r="A40" s="43"/>
      <c r="B40" s="43"/>
      <c r="C40" s="43"/>
    </row>
    <row r="41" spans="1:16" x14ac:dyDescent="0.2">
      <c r="A41" s="43"/>
      <c r="B41" s="43"/>
      <c r="C41" s="43"/>
    </row>
    <row r="42" spans="1:16" x14ac:dyDescent="0.2">
      <c r="A42" s="43"/>
      <c r="B42" s="43"/>
      <c r="C42" s="43"/>
    </row>
    <row r="43" spans="1:16" x14ac:dyDescent="0.2">
      <c r="A43" s="43"/>
      <c r="B43" s="43"/>
      <c r="C43" s="43"/>
    </row>
    <row r="44" spans="1:16" x14ac:dyDescent="0.2">
      <c r="A44" s="43"/>
      <c r="B44" s="43"/>
      <c r="C44" s="43"/>
    </row>
    <row r="45" spans="1:16" x14ac:dyDescent="0.2">
      <c r="A45" s="43"/>
      <c r="B45" s="43"/>
      <c r="C45" s="43"/>
    </row>
    <row r="46" spans="1:16" x14ac:dyDescent="0.2">
      <c r="A46" s="43"/>
      <c r="B46" s="43"/>
      <c r="C46" s="43"/>
    </row>
    <row r="47" spans="1:16" x14ac:dyDescent="0.2">
      <c r="A47" s="43"/>
      <c r="B47" s="43"/>
      <c r="C47" s="43"/>
    </row>
    <row r="48" spans="1:16" x14ac:dyDescent="0.2">
      <c r="A48" s="43"/>
      <c r="B48" s="43"/>
      <c r="C48" s="43"/>
    </row>
    <row r="49" spans="1:3" x14ac:dyDescent="0.2">
      <c r="A49" s="43"/>
      <c r="B49" s="43"/>
      <c r="C49" s="43"/>
    </row>
    <row r="50" spans="1:3" x14ac:dyDescent="0.2">
      <c r="A50" s="43"/>
      <c r="B50" s="43"/>
      <c r="C50" s="43"/>
    </row>
    <row r="51" spans="1:3" x14ac:dyDescent="0.2">
      <c r="A51" s="43"/>
      <c r="B51" s="43"/>
      <c r="C51" s="43"/>
    </row>
    <row r="52" spans="1:3" x14ac:dyDescent="0.2">
      <c r="A52" s="43"/>
      <c r="B52" s="43"/>
      <c r="C52" s="43"/>
    </row>
    <row r="53" spans="1:3" x14ac:dyDescent="0.2">
      <c r="A53" s="43"/>
      <c r="B53" s="43"/>
      <c r="C53" s="43"/>
    </row>
  </sheetData>
  <mergeCells count="8">
    <mergeCell ref="B4:G4"/>
    <mergeCell ref="H4:M4"/>
    <mergeCell ref="N4:P4"/>
    <mergeCell ref="B5:D5"/>
    <mergeCell ref="N5:P5"/>
    <mergeCell ref="E5:G5"/>
    <mergeCell ref="H5:J5"/>
    <mergeCell ref="K5:M5"/>
  </mergeCells>
  <phoneticPr fontId="0" type="noConversion"/>
  <pageMargins left="0.75" right="0.75" top="1" bottom="1" header="0" footer="0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S34"/>
  <sheetViews>
    <sheetView zoomScaleNormal="100" workbookViewId="0"/>
  </sheetViews>
  <sheetFormatPr defaultColWidth="9.140625" defaultRowHeight="12.75" x14ac:dyDescent="0.2"/>
  <cols>
    <col min="1" max="1" width="36.5703125" style="13" customWidth="1"/>
    <col min="2" max="3" width="9.7109375" style="1" customWidth="1"/>
    <col min="4" max="4" width="9.7109375" style="9" customWidth="1"/>
    <col min="5" max="6" width="9.7109375" style="1" customWidth="1"/>
    <col min="7" max="7" width="11.140625" style="9" customWidth="1"/>
    <col min="8" max="9" width="9.7109375" style="1" customWidth="1"/>
    <col min="10" max="10" width="9.7109375" style="9" customWidth="1"/>
    <col min="11" max="12" width="9.7109375" style="1" customWidth="1"/>
    <col min="13" max="13" width="11.28515625" style="9" customWidth="1"/>
    <col min="14" max="15" width="9.7109375" style="1" customWidth="1"/>
    <col min="16" max="16" width="9.7109375" style="9" customWidth="1"/>
    <col min="17" max="16384" width="9.140625" style="1"/>
  </cols>
  <sheetData>
    <row r="1" spans="1:19" s="68" customFormat="1" ht="24.95" customHeight="1" thickTop="1" x14ac:dyDescent="0.3">
      <c r="A1" s="64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9" s="68" customFormat="1" ht="20.100000000000001" customHeight="1" x14ac:dyDescent="0.3">
      <c r="A2" s="65" t="s">
        <v>260</v>
      </c>
      <c r="B2" s="69"/>
      <c r="C2" s="70"/>
      <c r="D2" s="70"/>
      <c r="E2" s="70"/>
    </row>
    <row r="3" spans="1:19" s="68" customFormat="1" ht="21.95" customHeight="1" x14ac:dyDescent="0.2">
      <c r="A3" s="66" t="s">
        <v>271</v>
      </c>
      <c r="B3" s="71"/>
      <c r="C3" s="71"/>
      <c r="D3" s="71"/>
      <c r="E3" s="71"/>
      <c r="F3" s="72"/>
    </row>
    <row r="4" spans="1:19" s="13" customFormat="1" ht="24" customHeight="1" x14ac:dyDescent="0.2">
      <c r="A4" s="62"/>
      <c r="B4" s="146" t="s">
        <v>1</v>
      </c>
      <c r="C4" s="146"/>
      <c r="D4" s="146"/>
      <c r="E4" s="146"/>
      <c r="F4" s="146"/>
      <c r="G4" s="146"/>
      <c r="H4" s="146" t="s">
        <v>2</v>
      </c>
      <c r="I4" s="146"/>
      <c r="J4" s="146"/>
      <c r="K4" s="146"/>
      <c r="L4" s="146"/>
      <c r="M4" s="146"/>
      <c r="N4" s="146" t="s">
        <v>4</v>
      </c>
      <c r="O4" s="146"/>
      <c r="P4" s="146"/>
      <c r="Q4" s="36"/>
    </row>
    <row r="5" spans="1:19" s="13" customFormat="1" ht="24" customHeight="1" x14ac:dyDescent="0.2">
      <c r="A5" s="62" t="s">
        <v>3</v>
      </c>
      <c r="B5" s="147" t="s">
        <v>264</v>
      </c>
      <c r="C5" s="147"/>
      <c r="D5" s="147"/>
      <c r="E5" s="147" t="s">
        <v>5</v>
      </c>
      <c r="F5" s="147"/>
      <c r="G5" s="147"/>
      <c r="H5" s="147" t="s">
        <v>6</v>
      </c>
      <c r="I5" s="147"/>
      <c r="J5" s="147"/>
      <c r="K5" s="147" t="s">
        <v>7</v>
      </c>
      <c r="L5" s="147"/>
      <c r="M5" s="147"/>
      <c r="N5" s="147" t="s">
        <v>4</v>
      </c>
      <c r="O5" s="147"/>
      <c r="P5" s="147"/>
      <c r="Q5" s="36"/>
    </row>
    <row r="6" spans="1:19" s="13" customFormat="1" ht="36" x14ac:dyDescent="0.2">
      <c r="A6" s="58" t="s">
        <v>8</v>
      </c>
      <c r="B6" s="63" t="s">
        <v>9</v>
      </c>
      <c r="C6" s="63" t="s">
        <v>10</v>
      </c>
      <c r="D6" s="63" t="s">
        <v>265</v>
      </c>
      <c r="E6" s="63" t="s">
        <v>9</v>
      </c>
      <c r="F6" s="63" t="s">
        <v>10</v>
      </c>
      <c r="G6" s="63" t="s">
        <v>11</v>
      </c>
      <c r="H6" s="63" t="s">
        <v>9</v>
      </c>
      <c r="I6" s="63" t="s">
        <v>10</v>
      </c>
      <c r="J6" s="63" t="s">
        <v>12</v>
      </c>
      <c r="K6" s="63" t="s">
        <v>9</v>
      </c>
      <c r="L6" s="63" t="s">
        <v>10</v>
      </c>
      <c r="M6" s="63" t="s">
        <v>237</v>
      </c>
      <c r="N6" s="63" t="s">
        <v>9</v>
      </c>
      <c r="O6" s="63" t="s">
        <v>10</v>
      </c>
      <c r="P6" s="63" t="s">
        <v>4</v>
      </c>
      <c r="Q6" s="36"/>
    </row>
    <row r="7" spans="1:19" s="40" customFormat="1" ht="15" customHeight="1" x14ac:dyDescent="0.2">
      <c r="A7" s="59" t="s">
        <v>13</v>
      </c>
      <c r="B7" s="61">
        <v>0</v>
      </c>
      <c r="C7" s="61">
        <v>0</v>
      </c>
      <c r="D7" s="60">
        <v>0</v>
      </c>
      <c r="E7" s="61">
        <v>0</v>
      </c>
      <c r="F7" s="61">
        <v>0</v>
      </c>
      <c r="G7" s="60">
        <v>0</v>
      </c>
      <c r="H7" s="61">
        <v>0</v>
      </c>
      <c r="I7" s="61">
        <v>0</v>
      </c>
      <c r="J7" s="60">
        <v>0</v>
      </c>
      <c r="K7" s="61">
        <v>0</v>
      </c>
      <c r="L7" s="61">
        <v>0</v>
      </c>
      <c r="M7" s="60">
        <v>0</v>
      </c>
      <c r="N7" s="61">
        <v>0</v>
      </c>
      <c r="O7" s="61">
        <v>0</v>
      </c>
      <c r="P7" s="60">
        <v>0</v>
      </c>
      <c r="Q7" s="38"/>
      <c r="R7" s="39"/>
      <c r="S7" s="39"/>
    </row>
    <row r="8" spans="1:19" s="40" customFormat="1" ht="15" customHeight="1" x14ac:dyDescent="0.2">
      <c r="A8" s="59" t="s">
        <v>14</v>
      </c>
      <c r="B8" s="61">
        <v>2.411</v>
      </c>
      <c r="C8" s="61">
        <v>0</v>
      </c>
      <c r="D8" s="60">
        <v>2.411</v>
      </c>
      <c r="E8" s="61">
        <v>0</v>
      </c>
      <c r="F8" s="61">
        <v>0.16200000000000001</v>
      </c>
      <c r="G8" s="60">
        <v>0.16200000000000001</v>
      </c>
      <c r="H8" s="61">
        <v>0</v>
      </c>
      <c r="I8" s="61">
        <v>0</v>
      </c>
      <c r="J8" s="60">
        <v>0</v>
      </c>
      <c r="K8" s="61">
        <v>0</v>
      </c>
      <c r="L8" s="61">
        <v>0</v>
      </c>
      <c r="M8" s="60">
        <v>0</v>
      </c>
      <c r="N8" s="61">
        <v>2.411</v>
      </c>
      <c r="O8" s="61">
        <v>0.16200000000000001</v>
      </c>
      <c r="P8" s="60">
        <v>2.573</v>
      </c>
      <c r="Q8" s="38"/>
      <c r="R8" s="39"/>
      <c r="S8" s="39"/>
    </row>
    <row r="9" spans="1:19" s="40" customFormat="1" ht="15" customHeight="1" x14ac:dyDescent="0.2">
      <c r="A9" s="59" t="s">
        <v>15</v>
      </c>
      <c r="B9" s="61">
        <v>0</v>
      </c>
      <c r="C9" s="61">
        <v>0</v>
      </c>
      <c r="D9" s="60">
        <v>0</v>
      </c>
      <c r="E9" s="61">
        <v>0</v>
      </c>
      <c r="F9" s="61">
        <v>0</v>
      </c>
      <c r="G9" s="60">
        <v>0</v>
      </c>
      <c r="H9" s="61">
        <v>0</v>
      </c>
      <c r="I9" s="61">
        <v>0</v>
      </c>
      <c r="J9" s="60">
        <v>0</v>
      </c>
      <c r="K9" s="61">
        <v>0</v>
      </c>
      <c r="L9" s="61">
        <v>0</v>
      </c>
      <c r="M9" s="60">
        <v>0</v>
      </c>
      <c r="N9" s="61">
        <v>0</v>
      </c>
      <c r="O9" s="61">
        <v>0</v>
      </c>
      <c r="P9" s="60">
        <v>0</v>
      </c>
      <c r="Q9" s="38"/>
      <c r="R9" s="39"/>
      <c r="S9" s="39"/>
    </row>
    <row r="10" spans="1:19" s="40" customFormat="1" ht="15" customHeight="1" x14ac:dyDescent="0.2">
      <c r="A10" s="59" t="s">
        <v>16</v>
      </c>
      <c r="B10" s="61">
        <v>0</v>
      </c>
      <c r="C10" s="61">
        <v>0</v>
      </c>
      <c r="D10" s="60">
        <v>0</v>
      </c>
      <c r="E10" s="61">
        <v>0</v>
      </c>
      <c r="F10" s="61">
        <v>0</v>
      </c>
      <c r="G10" s="60">
        <v>0</v>
      </c>
      <c r="H10" s="61">
        <v>0</v>
      </c>
      <c r="I10" s="61">
        <v>0</v>
      </c>
      <c r="J10" s="60">
        <v>0</v>
      </c>
      <c r="K10" s="61">
        <v>0</v>
      </c>
      <c r="L10" s="61">
        <v>0</v>
      </c>
      <c r="M10" s="60">
        <v>0</v>
      </c>
      <c r="N10" s="61">
        <v>0</v>
      </c>
      <c r="O10" s="61">
        <v>0</v>
      </c>
      <c r="P10" s="60">
        <v>0</v>
      </c>
      <c r="Q10" s="38"/>
      <c r="R10" s="39"/>
      <c r="S10" s="39"/>
    </row>
    <row r="11" spans="1:19" s="40" customFormat="1" ht="15" customHeight="1" x14ac:dyDescent="0.2">
      <c r="A11" s="59" t="s">
        <v>17</v>
      </c>
      <c r="B11" s="61">
        <v>0</v>
      </c>
      <c r="C11" s="61">
        <v>0</v>
      </c>
      <c r="D11" s="60">
        <v>0</v>
      </c>
      <c r="E11" s="61">
        <v>0</v>
      </c>
      <c r="F11" s="61">
        <v>0</v>
      </c>
      <c r="G11" s="60">
        <v>0</v>
      </c>
      <c r="H11" s="61">
        <v>0</v>
      </c>
      <c r="I11" s="61">
        <v>0</v>
      </c>
      <c r="J11" s="60">
        <v>0</v>
      </c>
      <c r="K11" s="61">
        <v>0</v>
      </c>
      <c r="L11" s="61">
        <v>0</v>
      </c>
      <c r="M11" s="60">
        <v>0</v>
      </c>
      <c r="N11" s="61">
        <v>0</v>
      </c>
      <c r="O11" s="61">
        <v>0</v>
      </c>
      <c r="P11" s="60">
        <v>0</v>
      </c>
      <c r="Q11" s="38"/>
      <c r="R11" s="39"/>
      <c r="S11" s="39"/>
    </row>
    <row r="12" spans="1:19" s="40" customFormat="1" ht="15" customHeight="1" x14ac:dyDescent="0.2">
      <c r="A12" s="59" t="s">
        <v>18</v>
      </c>
      <c r="B12" s="61">
        <v>116.20399999999999</v>
      </c>
      <c r="C12" s="61">
        <v>38.435000000000002</v>
      </c>
      <c r="D12" s="60">
        <v>154.63900000000001</v>
      </c>
      <c r="E12" s="61">
        <v>0</v>
      </c>
      <c r="F12" s="61">
        <v>0</v>
      </c>
      <c r="G12" s="60">
        <v>0</v>
      </c>
      <c r="H12" s="61">
        <v>0.27</v>
      </c>
      <c r="I12" s="61">
        <v>15.115</v>
      </c>
      <c r="J12" s="60">
        <v>15.385</v>
      </c>
      <c r="K12" s="61">
        <v>0</v>
      </c>
      <c r="L12" s="61">
        <v>0</v>
      </c>
      <c r="M12" s="60">
        <v>0</v>
      </c>
      <c r="N12" s="61">
        <v>116.47399999999999</v>
      </c>
      <c r="O12" s="61">
        <v>53.550000000000004</v>
      </c>
      <c r="P12" s="60">
        <v>170.024</v>
      </c>
      <c r="Q12" s="38"/>
      <c r="R12" s="39"/>
      <c r="S12" s="39"/>
    </row>
    <row r="13" spans="1:19" s="40" customFormat="1" ht="15" customHeight="1" x14ac:dyDescent="0.2">
      <c r="A13" s="59" t="s">
        <v>19</v>
      </c>
      <c r="B13" s="61">
        <v>283.64500000000004</v>
      </c>
      <c r="C13" s="61">
        <v>2586.2739999999999</v>
      </c>
      <c r="D13" s="60">
        <v>2869.9189999999999</v>
      </c>
      <c r="E13" s="61">
        <v>0</v>
      </c>
      <c r="F13" s="61">
        <v>0</v>
      </c>
      <c r="G13" s="60">
        <v>0</v>
      </c>
      <c r="H13" s="61">
        <v>76.953999999999994</v>
      </c>
      <c r="I13" s="61">
        <v>1468.8999999999999</v>
      </c>
      <c r="J13" s="60">
        <v>1545.8539999999998</v>
      </c>
      <c r="K13" s="61">
        <v>0</v>
      </c>
      <c r="L13" s="61">
        <v>0</v>
      </c>
      <c r="M13" s="60">
        <v>0</v>
      </c>
      <c r="N13" s="61">
        <v>360.59900000000005</v>
      </c>
      <c r="O13" s="61">
        <v>4055.174</v>
      </c>
      <c r="P13" s="60">
        <v>4415.7730000000001</v>
      </c>
      <c r="Q13" s="38"/>
      <c r="R13" s="39"/>
      <c r="S13" s="39"/>
    </row>
    <row r="14" spans="1:19" s="40" customFormat="1" ht="15" customHeight="1" x14ac:dyDescent="0.2">
      <c r="A14" s="59" t="s">
        <v>20</v>
      </c>
      <c r="B14" s="61">
        <v>125.17</v>
      </c>
      <c r="C14" s="61">
        <v>849.65449999999953</v>
      </c>
      <c r="D14" s="60">
        <v>974.82449999999949</v>
      </c>
      <c r="E14" s="61">
        <v>0</v>
      </c>
      <c r="F14" s="61">
        <v>0</v>
      </c>
      <c r="G14" s="60">
        <v>0</v>
      </c>
      <c r="H14" s="61">
        <v>1188.8570400000003</v>
      </c>
      <c r="I14" s="61">
        <v>942.99799999999982</v>
      </c>
      <c r="J14" s="60">
        <v>2131.8550400000004</v>
      </c>
      <c r="K14" s="61">
        <v>0</v>
      </c>
      <c r="L14" s="61">
        <v>0</v>
      </c>
      <c r="M14" s="60">
        <v>0</v>
      </c>
      <c r="N14" s="61">
        <v>1314.0270400000004</v>
      </c>
      <c r="O14" s="61">
        <v>1792.6524999999992</v>
      </c>
      <c r="P14" s="60">
        <v>3106.6795399999996</v>
      </c>
      <c r="Q14" s="38"/>
      <c r="R14" s="39"/>
      <c r="S14" s="39"/>
    </row>
    <row r="15" spans="1:19" s="40" customFormat="1" ht="15" customHeight="1" x14ac:dyDescent="0.2">
      <c r="A15" s="59" t="s">
        <v>21</v>
      </c>
      <c r="B15" s="61">
        <v>5.8329000000000004</v>
      </c>
      <c r="C15" s="61">
        <v>6.5149999999999997</v>
      </c>
      <c r="D15" s="60">
        <v>12.347899999999999</v>
      </c>
      <c r="E15" s="61">
        <v>0</v>
      </c>
      <c r="F15" s="61">
        <v>0</v>
      </c>
      <c r="G15" s="60">
        <v>0</v>
      </c>
      <c r="H15" s="61">
        <v>1.3372999999999999</v>
      </c>
      <c r="I15" s="61">
        <v>0.29500000000000004</v>
      </c>
      <c r="J15" s="60">
        <v>1.6322999999999999</v>
      </c>
      <c r="K15" s="61">
        <v>0</v>
      </c>
      <c r="L15" s="61">
        <v>0</v>
      </c>
      <c r="M15" s="60">
        <v>0</v>
      </c>
      <c r="N15" s="61">
        <v>7.1702000000000004</v>
      </c>
      <c r="O15" s="61">
        <v>6.81</v>
      </c>
      <c r="P15" s="60">
        <v>13.9802</v>
      </c>
      <c r="Q15" s="38"/>
      <c r="R15" s="39"/>
      <c r="S15" s="39"/>
    </row>
    <row r="16" spans="1:19" s="40" customFormat="1" ht="15" customHeight="1" x14ac:dyDescent="0.2">
      <c r="A16" s="59" t="s">
        <v>22</v>
      </c>
      <c r="B16" s="61">
        <v>1513.2249999999997</v>
      </c>
      <c r="C16" s="61">
        <v>689.30100000000004</v>
      </c>
      <c r="D16" s="60">
        <v>2202.5259999999994</v>
      </c>
      <c r="E16" s="61">
        <v>0</v>
      </c>
      <c r="F16" s="61">
        <v>0</v>
      </c>
      <c r="G16" s="60">
        <v>0</v>
      </c>
      <c r="H16" s="61">
        <v>16740.451000000001</v>
      </c>
      <c r="I16" s="61">
        <v>5669.7200000000012</v>
      </c>
      <c r="J16" s="60">
        <v>22410.171000000002</v>
      </c>
      <c r="K16" s="61">
        <v>0</v>
      </c>
      <c r="L16" s="61">
        <v>0</v>
      </c>
      <c r="M16" s="60">
        <v>0</v>
      </c>
      <c r="N16" s="61">
        <v>18253.675999999999</v>
      </c>
      <c r="O16" s="61">
        <v>6359.0210000000006</v>
      </c>
      <c r="P16" s="60">
        <v>24612.697</v>
      </c>
      <c r="Q16" s="38"/>
      <c r="R16" s="39"/>
      <c r="S16" s="39"/>
    </row>
    <row r="17" spans="1:19" s="40" customFormat="1" ht="15" customHeight="1" x14ac:dyDescent="0.2">
      <c r="A17" s="59" t="s">
        <v>23</v>
      </c>
      <c r="B17" s="61">
        <v>1298.5755000000001</v>
      </c>
      <c r="C17" s="61">
        <v>2341.1490000000003</v>
      </c>
      <c r="D17" s="60">
        <v>3639.7245000000003</v>
      </c>
      <c r="E17" s="61">
        <v>0</v>
      </c>
      <c r="F17" s="61">
        <v>0</v>
      </c>
      <c r="G17" s="60">
        <v>0</v>
      </c>
      <c r="H17" s="61">
        <v>2412.8099999999995</v>
      </c>
      <c r="I17" s="61">
        <v>1224.6999999999998</v>
      </c>
      <c r="J17" s="60">
        <v>3637.5099999999993</v>
      </c>
      <c r="K17" s="61">
        <v>0</v>
      </c>
      <c r="L17" s="61">
        <v>0</v>
      </c>
      <c r="M17" s="60">
        <v>0</v>
      </c>
      <c r="N17" s="61">
        <v>3711.3854999999994</v>
      </c>
      <c r="O17" s="61">
        <v>3565.8490000000002</v>
      </c>
      <c r="P17" s="60">
        <v>7277.2344999999996</v>
      </c>
      <c r="Q17" s="38"/>
      <c r="R17" s="39"/>
      <c r="S17" s="39"/>
    </row>
    <row r="18" spans="1:19" s="40" customFormat="1" ht="15" customHeight="1" x14ac:dyDescent="0.2">
      <c r="A18" s="59" t="s">
        <v>24</v>
      </c>
      <c r="B18" s="61">
        <v>875.73649999999975</v>
      </c>
      <c r="C18" s="61">
        <v>2609.9370000000004</v>
      </c>
      <c r="D18" s="60">
        <v>3485.6734999999999</v>
      </c>
      <c r="E18" s="61">
        <v>0</v>
      </c>
      <c r="F18" s="61">
        <v>16.64</v>
      </c>
      <c r="G18" s="60">
        <v>16.64</v>
      </c>
      <c r="H18" s="61">
        <v>121.797</v>
      </c>
      <c r="I18" s="61">
        <v>36.550000000000004</v>
      </c>
      <c r="J18" s="60">
        <v>158.34700000000001</v>
      </c>
      <c r="K18" s="61">
        <v>0</v>
      </c>
      <c r="L18" s="61">
        <v>0</v>
      </c>
      <c r="M18" s="60">
        <v>0</v>
      </c>
      <c r="N18" s="61">
        <v>997.53349999999978</v>
      </c>
      <c r="O18" s="61">
        <v>2663.1270000000004</v>
      </c>
      <c r="P18" s="60">
        <v>3660.6605</v>
      </c>
      <c r="Q18" s="38"/>
      <c r="R18" s="39"/>
      <c r="S18" s="39"/>
    </row>
    <row r="19" spans="1:19" s="40" customFormat="1" ht="15" customHeight="1" x14ac:dyDescent="0.2">
      <c r="A19" s="59" t="s">
        <v>25</v>
      </c>
      <c r="B19" s="61">
        <v>425.18700000000001</v>
      </c>
      <c r="C19" s="61">
        <v>883.14300000000003</v>
      </c>
      <c r="D19" s="60">
        <v>1308.33</v>
      </c>
      <c r="E19" s="61">
        <v>0</v>
      </c>
      <c r="F19" s="61">
        <v>0.214</v>
      </c>
      <c r="G19" s="60">
        <v>0.214</v>
      </c>
      <c r="H19" s="61">
        <v>2916.2425999999991</v>
      </c>
      <c r="I19" s="61">
        <v>845.60599999999999</v>
      </c>
      <c r="J19" s="60">
        <v>3761.8485999999994</v>
      </c>
      <c r="K19" s="61">
        <v>0</v>
      </c>
      <c r="L19" s="61">
        <v>0</v>
      </c>
      <c r="M19" s="60">
        <v>0</v>
      </c>
      <c r="N19" s="61">
        <v>3341.429599999999</v>
      </c>
      <c r="O19" s="61">
        <v>1728.9630000000002</v>
      </c>
      <c r="P19" s="60">
        <v>5070.3925999999992</v>
      </c>
      <c r="Q19" s="38"/>
      <c r="R19" s="39"/>
      <c r="S19" s="39"/>
    </row>
    <row r="20" spans="1:19" s="40" customFormat="1" ht="15" customHeight="1" x14ac:dyDescent="0.2">
      <c r="A20" s="59" t="s">
        <v>26</v>
      </c>
      <c r="B20" s="61"/>
      <c r="C20" s="61">
        <v>51.375</v>
      </c>
      <c r="D20" s="60">
        <v>51.375</v>
      </c>
      <c r="E20" s="61">
        <v>0</v>
      </c>
      <c r="F20" s="61">
        <v>2.2990000000000004</v>
      </c>
      <c r="G20" s="60">
        <v>2.2990000000000004</v>
      </c>
      <c r="H20" s="61">
        <v>115.18300000000006</v>
      </c>
      <c r="I20" s="61">
        <v>315.11099999999999</v>
      </c>
      <c r="J20" s="60">
        <v>430.29400000000004</v>
      </c>
      <c r="K20" s="61">
        <v>0</v>
      </c>
      <c r="L20" s="61">
        <v>0</v>
      </c>
      <c r="M20" s="60">
        <v>0</v>
      </c>
      <c r="N20" s="61">
        <v>115.18300000000006</v>
      </c>
      <c r="O20" s="61">
        <v>368.78499999999997</v>
      </c>
      <c r="P20" s="60">
        <v>483.96800000000002</v>
      </c>
      <c r="Q20" s="38"/>
      <c r="R20" s="39"/>
      <c r="S20" s="39"/>
    </row>
    <row r="21" spans="1:19" s="40" customFormat="1" ht="15" customHeight="1" x14ac:dyDescent="0.2">
      <c r="A21" s="59" t="s">
        <v>27</v>
      </c>
      <c r="B21" s="61">
        <v>195.84259999999992</v>
      </c>
      <c r="C21" s="61">
        <v>454.39579999999961</v>
      </c>
      <c r="D21" s="60">
        <v>650.2383999999995</v>
      </c>
      <c r="E21" s="61">
        <v>0</v>
      </c>
      <c r="F21" s="61">
        <v>0</v>
      </c>
      <c r="G21" s="60">
        <v>0</v>
      </c>
      <c r="H21" s="61">
        <v>966.92978999999821</v>
      </c>
      <c r="I21" s="61">
        <v>799.60799999999961</v>
      </c>
      <c r="J21" s="60">
        <v>1766.5377899999978</v>
      </c>
      <c r="K21" s="61">
        <v>0</v>
      </c>
      <c r="L21" s="61">
        <v>0</v>
      </c>
      <c r="M21" s="60">
        <v>0</v>
      </c>
      <c r="N21" s="61">
        <v>1162.772389999998</v>
      </c>
      <c r="O21" s="61">
        <v>1254.0037999999993</v>
      </c>
      <c r="P21" s="60">
        <v>2416.7761899999973</v>
      </c>
      <c r="Q21" s="38"/>
      <c r="R21" s="39"/>
      <c r="S21" s="39"/>
    </row>
    <row r="22" spans="1:19" s="40" customFormat="1" ht="15" customHeight="1" x14ac:dyDescent="0.2">
      <c r="A22" s="59" t="s">
        <v>28</v>
      </c>
      <c r="B22" s="61">
        <v>1188.9429999999998</v>
      </c>
      <c r="C22" s="61">
        <v>274.5270000000001</v>
      </c>
      <c r="D22" s="60">
        <v>1463.4699999999998</v>
      </c>
      <c r="E22" s="61">
        <v>0</v>
      </c>
      <c r="F22" s="61">
        <v>0</v>
      </c>
      <c r="G22" s="60">
        <v>0</v>
      </c>
      <c r="H22" s="61">
        <v>2188.9580424252622</v>
      </c>
      <c r="I22" s="61">
        <v>883.41866156483036</v>
      </c>
      <c r="J22" s="60">
        <v>3072.3767039900927</v>
      </c>
      <c r="K22" s="61">
        <v>0</v>
      </c>
      <c r="L22" s="61">
        <v>0</v>
      </c>
      <c r="M22" s="60">
        <v>0</v>
      </c>
      <c r="N22" s="61">
        <v>3377.9010424252619</v>
      </c>
      <c r="O22" s="61">
        <v>1157.9456615648305</v>
      </c>
      <c r="P22" s="60">
        <v>4535.8467039900925</v>
      </c>
      <c r="Q22" s="38"/>
      <c r="R22" s="39"/>
      <c r="S22" s="39"/>
    </row>
    <row r="23" spans="1:19" s="40" customFormat="1" ht="15" customHeight="1" x14ac:dyDescent="0.2">
      <c r="A23" s="59" t="s">
        <v>29</v>
      </c>
      <c r="B23" s="61">
        <v>499.38499999999999</v>
      </c>
      <c r="C23" s="61">
        <v>877.87999999999988</v>
      </c>
      <c r="D23" s="60">
        <v>1377.2649999999999</v>
      </c>
      <c r="E23" s="61">
        <v>0</v>
      </c>
      <c r="F23" s="61">
        <v>0</v>
      </c>
      <c r="G23" s="60">
        <v>0</v>
      </c>
      <c r="H23" s="61">
        <v>1.337</v>
      </c>
      <c r="I23" s="61">
        <v>0</v>
      </c>
      <c r="J23" s="60">
        <v>1.337</v>
      </c>
      <c r="K23" s="61">
        <v>0</v>
      </c>
      <c r="L23" s="61">
        <v>0</v>
      </c>
      <c r="M23" s="60">
        <v>0</v>
      </c>
      <c r="N23" s="61">
        <v>500.72199999999998</v>
      </c>
      <c r="O23" s="61">
        <v>877.87999999999988</v>
      </c>
      <c r="P23" s="60">
        <v>1378.6019999999999</v>
      </c>
      <c r="Q23" s="38"/>
      <c r="R23" s="39"/>
      <c r="S23" s="39"/>
    </row>
    <row r="24" spans="1:19" s="40" customFormat="1" ht="15" customHeight="1" x14ac:dyDescent="0.2">
      <c r="A24" s="59" t="s">
        <v>30</v>
      </c>
      <c r="B24" s="61">
        <v>144.22385999999989</v>
      </c>
      <c r="C24" s="61">
        <v>284.96945999999991</v>
      </c>
      <c r="D24" s="60">
        <v>429.1933199999998</v>
      </c>
      <c r="E24" s="61">
        <v>0</v>
      </c>
      <c r="F24" s="61">
        <v>21.903000000000006</v>
      </c>
      <c r="G24" s="60">
        <v>21.903000000000006</v>
      </c>
      <c r="H24" s="61">
        <v>0.57500000000000007</v>
      </c>
      <c r="I24" s="61">
        <v>11.688799999999999</v>
      </c>
      <c r="J24" s="60">
        <v>12.263799999999998</v>
      </c>
      <c r="K24" s="61">
        <v>0</v>
      </c>
      <c r="L24" s="61">
        <v>0</v>
      </c>
      <c r="M24" s="60">
        <v>0</v>
      </c>
      <c r="N24" s="61">
        <v>144.79885999999988</v>
      </c>
      <c r="O24" s="61">
        <v>318.56125999999995</v>
      </c>
      <c r="P24" s="60">
        <v>463.36011999999982</v>
      </c>
      <c r="Q24" s="38"/>
      <c r="R24" s="39"/>
      <c r="S24" s="39"/>
    </row>
    <row r="25" spans="1:19" s="40" customFormat="1" ht="15" customHeight="1" x14ac:dyDescent="0.2">
      <c r="A25" s="59" t="s">
        <v>31</v>
      </c>
      <c r="B25" s="61">
        <v>13.34</v>
      </c>
      <c r="C25" s="61">
        <v>262.67399999999998</v>
      </c>
      <c r="D25" s="60">
        <v>276.01399999999995</v>
      </c>
      <c r="E25" s="61">
        <v>0</v>
      </c>
      <c r="F25" s="61">
        <v>0</v>
      </c>
      <c r="G25" s="60">
        <v>0</v>
      </c>
      <c r="H25" s="61">
        <v>0</v>
      </c>
      <c r="I25" s="61">
        <v>0</v>
      </c>
      <c r="J25" s="60">
        <v>0</v>
      </c>
      <c r="K25" s="61">
        <v>0</v>
      </c>
      <c r="L25" s="61">
        <v>0</v>
      </c>
      <c r="M25" s="60">
        <v>0</v>
      </c>
      <c r="N25" s="61">
        <v>13.34</v>
      </c>
      <c r="O25" s="61">
        <v>262.67399999999998</v>
      </c>
      <c r="P25" s="60">
        <v>276.01399999999995</v>
      </c>
      <c r="Q25" s="38"/>
      <c r="R25" s="39"/>
      <c r="S25" s="39"/>
    </row>
    <row r="26" spans="1:19" s="40" customFormat="1" ht="15" customHeight="1" x14ac:dyDescent="0.2">
      <c r="A26" s="59" t="s">
        <v>32</v>
      </c>
      <c r="B26" s="61">
        <v>0.13300000000000001</v>
      </c>
      <c r="C26" s="61">
        <v>0</v>
      </c>
      <c r="D26" s="60">
        <v>0.13300000000000001</v>
      </c>
      <c r="E26" s="61">
        <v>0</v>
      </c>
      <c r="F26" s="61">
        <v>0</v>
      </c>
      <c r="G26" s="60">
        <v>0</v>
      </c>
      <c r="H26" s="61">
        <v>108.62568970865223</v>
      </c>
      <c r="I26" s="61">
        <v>792.11017630125309</v>
      </c>
      <c r="J26" s="60">
        <v>900.73586600990529</v>
      </c>
      <c r="K26" s="61">
        <v>0</v>
      </c>
      <c r="L26" s="61">
        <v>0</v>
      </c>
      <c r="M26" s="60">
        <v>0</v>
      </c>
      <c r="N26" s="61">
        <v>108.75868970865223</v>
      </c>
      <c r="O26" s="61">
        <v>792.11017630125309</v>
      </c>
      <c r="P26" s="60">
        <v>900.86886600990533</v>
      </c>
      <c r="Q26" s="38"/>
      <c r="R26" s="39"/>
      <c r="S26" s="39"/>
    </row>
    <row r="27" spans="1:19" s="13" customFormat="1" ht="33" customHeight="1" x14ac:dyDescent="0.2">
      <c r="A27" s="62" t="s">
        <v>4</v>
      </c>
      <c r="B27" s="60">
        <v>6687.8543599999994</v>
      </c>
      <c r="C27" s="60">
        <v>12210.229759999998</v>
      </c>
      <c r="D27" s="60">
        <v>18898.08412</v>
      </c>
      <c r="E27" s="60">
        <v>0</v>
      </c>
      <c r="F27" s="60">
        <v>41.218000000000004</v>
      </c>
      <c r="G27" s="60">
        <v>41.218000000000004</v>
      </c>
      <c r="H27" s="60">
        <v>26840.327462133915</v>
      </c>
      <c r="I27" s="60">
        <v>13005.820637866085</v>
      </c>
      <c r="J27" s="60">
        <v>39846.148099999999</v>
      </c>
      <c r="K27" s="60">
        <v>0</v>
      </c>
      <c r="L27" s="60">
        <v>0</v>
      </c>
      <c r="M27" s="60">
        <v>0</v>
      </c>
      <c r="N27" s="60">
        <v>33528.181822133913</v>
      </c>
      <c r="O27" s="60">
        <v>25257.268397866083</v>
      </c>
      <c r="P27" s="60">
        <v>58785.450219999999</v>
      </c>
      <c r="Q27" s="41"/>
      <c r="R27" s="42"/>
      <c r="S27" s="42"/>
    </row>
    <row r="28" spans="1:19" s="13" customFormat="1" ht="33" customHeight="1" x14ac:dyDescent="0.2">
      <c r="A28" s="62" t="s">
        <v>272</v>
      </c>
      <c r="B28" s="60">
        <v>6198.3913600000396</v>
      </c>
      <c r="C28" s="60">
        <v>11332.349759999999</v>
      </c>
      <c r="D28" s="60">
        <v>17530.741120000101</v>
      </c>
      <c r="E28" s="60">
        <v>0</v>
      </c>
      <c r="F28" s="60">
        <v>41.003999999999998</v>
      </c>
      <c r="G28" s="60">
        <v>41.003999999999998</v>
      </c>
      <c r="H28" s="60">
        <v>26840.327462133999</v>
      </c>
      <c r="I28" s="60">
        <v>12635.7236378661</v>
      </c>
      <c r="J28" s="60">
        <v>39476.051099999997</v>
      </c>
      <c r="K28" s="60">
        <v>0</v>
      </c>
      <c r="L28" s="60">
        <v>0</v>
      </c>
      <c r="M28" s="60">
        <v>0</v>
      </c>
      <c r="N28" s="60">
        <v>33038.718822133997</v>
      </c>
      <c r="O28" s="60">
        <v>24009.0773978662</v>
      </c>
      <c r="P28" s="60">
        <v>57047.796219999698</v>
      </c>
      <c r="Q28" s="41"/>
      <c r="R28" s="42"/>
      <c r="S28" s="42"/>
    </row>
    <row r="29" spans="1:19" ht="7.5" customHeight="1" thickBot="1" x14ac:dyDescent="0.25">
      <c r="A29" s="14"/>
      <c r="B29" s="10"/>
      <c r="C29" s="10"/>
      <c r="D29" s="11"/>
      <c r="E29" s="10"/>
      <c r="F29" s="10"/>
      <c r="G29" s="11"/>
      <c r="H29" s="10"/>
      <c r="I29" s="10"/>
      <c r="J29" s="11"/>
      <c r="K29" s="10"/>
      <c r="L29" s="10"/>
      <c r="M29" s="11"/>
      <c r="N29" s="10"/>
      <c r="O29" s="10"/>
      <c r="P29" s="11"/>
    </row>
    <row r="30" spans="1:19" x14ac:dyDescent="0.2">
      <c r="A30" s="57" t="s">
        <v>273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9" x14ac:dyDescent="0.2">
      <c r="A31" s="74" t="s">
        <v>33</v>
      </c>
      <c r="B31" s="15"/>
      <c r="C31" s="15"/>
      <c r="D31" s="15"/>
      <c r="E31" s="15"/>
      <c r="F31" s="16"/>
      <c r="G31" s="18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x14ac:dyDescent="0.2">
      <c r="A32" s="73" t="s">
        <v>270</v>
      </c>
      <c r="B32" s="19"/>
      <c r="C32" s="19"/>
      <c r="D32" s="19"/>
      <c r="E32" s="19"/>
      <c r="F32" s="19"/>
      <c r="G32" s="1"/>
      <c r="J32" s="1"/>
      <c r="M32" s="1"/>
      <c r="P32" s="1"/>
    </row>
    <row r="33" spans="1:16" ht="13.5" thickBo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8" thickTop="1" x14ac:dyDescent="0.3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</sheetData>
  <mergeCells count="8">
    <mergeCell ref="B4:G4"/>
    <mergeCell ref="H4:M4"/>
    <mergeCell ref="N4:P4"/>
    <mergeCell ref="B5:D5"/>
    <mergeCell ref="E5:G5"/>
    <mergeCell ref="N5:P5"/>
    <mergeCell ref="H5:J5"/>
    <mergeCell ref="K5:M5"/>
  </mergeCells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S34"/>
  <sheetViews>
    <sheetView zoomScaleNormal="100" workbookViewId="0"/>
  </sheetViews>
  <sheetFormatPr defaultColWidth="9.140625" defaultRowHeight="12.75" x14ac:dyDescent="0.2"/>
  <cols>
    <col min="1" max="1" width="36" style="13" customWidth="1"/>
    <col min="2" max="2" width="10.7109375" style="1" customWidth="1"/>
    <col min="3" max="3" width="9.7109375" style="1" customWidth="1"/>
    <col min="4" max="4" width="9.7109375" style="9" customWidth="1"/>
    <col min="5" max="5" width="10.7109375" style="1" customWidth="1"/>
    <col min="6" max="6" width="9.7109375" style="1" customWidth="1"/>
    <col min="7" max="7" width="11.5703125" style="9" customWidth="1"/>
    <col min="8" max="8" width="10.7109375" style="1" customWidth="1"/>
    <col min="9" max="9" width="9.7109375" style="1" customWidth="1"/>
    <col min="10" max="10" width="9.7109375" style="9" customWidth="1"/>
    <col min="11" max="11" width="10.7109375" style="1" customWidth="1"/>
    <col min="12" max="12" width="9.7109375" style="1" customWidth="1"/>
    <col min="13" max="13" width="11.28515625" style="9" customWidth="1"/>
    <col min="14" max="14" width="10.7109375" style="1" customWidth="1"/>
    <col min="15" max="15" width="9.7109375" style="1" customWidth="1"/>
    <col min="16" max="16" width="9.7109375" style="9" customWidth="1"/>
    <col min="17" max="16384" width="9.140625" style="1"/>
  </cols>
  <sheetData>
    <row r="1" spans="1:19" s="68" customFormat="1" ht="24.95" customHeight="1" thickTop="1" x14ac:dyDescent="0.3">
      <c r="A1" s="64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9" s="68" customFormat="1" ht="20.100000000000001" customHeight="1" x14ac:dyDescent="0.3">
      <c r="A2" s="65" t="s">
        <v>261</v>
      </c>
      <c r="B2" s="69"/>
      <c r="C2" s="70"/>
      <c r="D2" s="70"/>
      <c r="E2" s="70"/>
    </row>
    <row r="3" spans="1:19" s="68" customFormat="1" ht="21.95" customHeight="1" x14ac:dyDescent="0.2">
      <c r="A3" s="66" t="s">
        <v>271</v>
      </c>
      <c r="B3" s="71"/>
      <c r="C3" s="71"/>
      <c r="D3" s="71"/>
      <c r="E3" s="71"/>
      <c r="F3" s="72"/>
    </row>
    <row r="4" spans="1:19" s="13" customFormat="1" ht="24" customHeight="1" x14ac:dyDescent="0.2">
      <c r="A4" s="62"/>
      <c r="B4" s="146" t="s">
        <v>1</v>
      </c>
      <c r="C4" s="146"/>
      <c r="D4" s="146"/>
      <c r="E4" s="146"/>
      <c r="F4" s="146"/>
      <c r="G4" s="146"/>
      <c r="H4" s="146" t="s">
        <v>2</v>
      </c>
      <c r="I4" s="146"/>
      <c r="J4" s="146"/>
      <c r="K4" s="146"/>
      <c r="L4" s="146"/>
      <c r="M4" s="146"/>
      <c r="N4" s="146" t="s">
        <v>4</v>
      </c>
      <c r="O4" s="146"/>
      <c r="P4" s="146"/>
      <c r="Q4" s="36"/>
    </row>
    <row r="5" spans="1:19" s="13" customFormat="1" ht="24" customHeight="1" x14ac:dyDescent="0.2">
      <c r="A5" s="62" t="s">
        <v>3</v>
      </c>
      <c r="B5" s="147" t="s">
        <v>264</v>
      </c>
      <c r="C5" s="147"/>
      <c r="D5" s="147"/>
      <c r="E5" s="147" t="s">
        <v>5</v>
      </c>
      <c r="F5" s="147"/>
      <c r="G5" s="147"/>
      <c r="H5" s="147" t="s">
        <v>6</v>
      </c>
      <c r="I5" s="147"/>
      <c r="J5" s="147"/>
      <c r="K5" s="147" t="s">
        <v>7</v>
      </c>
      <c r="L5" s="147"/>
      <c r="M5" s="147"/>
      <c r="N5" s="147" t="s">
        <v>4</v>
      </c>
      <c r="O5" s="147"/>
      <c r="P5" s="147"/>
      <c r="Q5" s="36"/>
    </row>
    <row r="6" spans="1:19" s="13" customFormat="1" ht="36" customHeight="1" x14ac:dyDescent="0.2">
      <c r="A6" s="58" t="s">
        <v>8</v>
      </c>
      <c r="B6" s="63" t="s">
        <v>9</v>
      </c>
      <c r="C6" s="63" t="s">
        <v>10</v>
      </c>
      <c r="D6" s="63" t="s">
        <v>265</v>
      </c>
      <c r="E6" s="63" t="s">
        <v>9</v>
      </c>
      <c r="F6" s="63" t="s">
        <v>10</v>
      </c>
      <c r="G6" s="63" t="s">
        <v>11</v>
      </c>
      <c r="H6" s="63" t="s">
        <v>9</v>
      </c>
      <c r="I6" s="63" t="s">
        <v>10</v>
      </c>
      <c r="J6" s="63" t="s">
        <v>12</v>
      </c>
      <c r="K6" s="63" t="s">
        <v>9</v>
      </c>
      <c r="L6" s="63" t="s">
        <v>10</v>
      </c>
      <c r="M6" s="63" t="s">
        <v>237</v>
      </c>
      <c r="N6" s="63" t="s">
        <v>9</v>
      </c>
      <c r="O6" s="63" t="s">
        <v>10</v>
      </c>
      <c r="P6" s="63" t="s">
        <v>4</v>
      </c>
      <c r="Q6" s="36"/>
    </row>
    <row r="7" spans="1:19" s="40" customFormat="1" ht="15" customHeight="1" x14ac:dyDescent="0.2">
      <c r="A7" s="59" t="s">
        <v>13</v>
      </c>
      <c r="B7" s="61">
        <v>0</v>
      </c>
      <c r="C7" s="61">
        <v>0</v>
      </c>
      <c r="D7" s="60">
        <v>0</v>
      </c>
      <c r="E7" s="61">
        <v>0</v>
      </c>
      <c r="F7" s="61">
        <v>0</v>
      </c>
      <c r="G7" s="60">
        <v>0</v>
      </c>
      <c r="H7" s="61">
        <v>0</v>
      </c>
      <c r="I7" s="61">
        <v>0</v>
      </c>
      <c r="J7" s="60">
        <v>0</v>
      </c>
      <c r="K7" s="61">
        <v>0</v>
      </c>
      <c r="L7" s="61">
        <v>0</v>
      </c>
      <c r="M7" s="60">
        <v>0</v>
      </c>
      <c r="N7" s="61">
        <v>0</v>
      </c>
      <c r="O7" s="61">
        <v>0</v>
      </c>
      <c r="P7" s="60">
        <v>0</v>
      </c>
      <c r="Q7" s="38"/>
      <c r="R7" s="39"/>
      <c r="S7" s="39"/>
    </row>
    <row r="8" spans="1:19" s="40" customFormat="1" ht="15" customHeight="1" x14ac:dyDescent="0.2">
      <c r="A8" s="59" t="s">
        <v>14</v>
      </c>
      <c r="B8" s="61">
        <v>2.1040000000000001</v>
      </c>
      <c r="C8" s="61">
        <v>0</v>
      </c>
      <c r="D8" s="60">
        <v>2.1040000000000001</v>
      </c>
      <c r="E8" s="61">
        <v>0</v>
      </c>
      <c r="F8" s="61">
        <v>0</v>
      </c>
      <c r="G8" s="60">
        <v>0</v>
      </c>
      <c r="H8" s="61">
        <v>0</v>
      </c>
      <c r="I8" s="61">
        <v>0</v>
      </c>
      <c r="J8" s="60">
        <v>0</v>
      </c>
      <c r="K8" s="61">
        <v>0</v>
      </c>
      <c r="L8" s="61">
        <v>0</v>
      </c>
      <c r="M8" s="60">
        <v>0</v>
      </c>
      <c r="N8" s="61">
        <v>2.1040000000000001</v>
      </c>
      <c r="O8" s="61">
        <v>0</v>
      </c>
      <c r="P8" s="60">
        <v>2.1040000000000001</v>
      </c>
      <c r="Q8" s="38"/>
      <c r="R8" s="39"/>
      <c r="S8" s="39"/>
    </row>
    <row r="9" spans="1:19" s="40" customFormat="1" ht="15" customHeight="1" x14ac:dyDescent="0.2">
      <c r="A9" s="59" t="s">
        <v>15</v>
      </c>
      <c r="B9" s="61">
        <v>0</v>
      </c>
      <c r="C9" s="61">
        <v>0</v>
      </c>
      <c r="D9" s="60">
        <v>0</v>
      </c>
      <c r="E9" s="61">
        <v>0</v>
      </c>
      <c r="F9" s="61">
        <v>0</v>
      </c>
      <c r="G9" s="60">
        <v>0</v>
      </c>
      <c r="H9" s="61">
        <v>0</v>
      </c>
      <c r="I9" s="61">
        <v>0</v>
      </c>
      <c r="J9" s="60">
        <v>0</v>
      </c>
      <c r="K9" s="61">
        <v>0</v>
      </c>
      <c r="L9" s="61">
        <v>0</v>
      </c>
      <c r="M9" s="60">
        <v>0</v>
      </c>
      <c r="N9" s="61">
        <v>0</v>
      </c>
      <c r="O9" s="61">
        <v>0</v>
      </c>
      <c r="P9" s="60">
        <v>0</v>
      </c>
      <c r="Q9" s="38"/>
      <c r="R9" s="39"/>
      <c r="S9" s="39"/>
    </row>
    <row r="10" spans="1:19" s="40" customFormat="1" ht="15" customHeight="1" x14ac:dyDescent="0.2">
      <c r="A10" s="59" t="s">
        <v>16</v>
      </c>
      <c r="B10" s="61">
        <v>0</v>
      </c>
      <c r="C10" s="61">
        <v>0</v>
      </c>
      <c r="D10" s="60">
        <v>0</v>
      </c>
      <c r="E10" s="61">
        <v>0</v>
      </c>
      <c r="F10" s="61">
        <v>0</v>
      </c>
      <c r="G10" s="60">
        <v>0</v>
      </c>
      <c r="H10" s="61">
        <v>0</v>
      </c>
      <c r="I10" s="61">
        <v>0</v>
      </c>
      <c r="J10" s="60">
        <v>0</v>
      </c>
      <c r="K10" s="61">
        <v>0</v>
      </c>
      <c r="L10" s="61">
        <v>0</v>
      </c>
      <c r="M10" s="60">
        <v>0</v>
      </c>
      <c r="N10" s="61">
        <v>0</v>
      </c>
      <c r="O10" s="61">
        <v>0</v>
      </c>
      <c r="P10" s="60">
        <v>0</v>
      </c>
      <c r="Q10" s="38"/>
      <c r="R10" s="39"/>
      <c r="S10" s="39"/>
    </row>
    <row r="11" spans="1:19" s="40" customFormat="1" ht="15" customHeight="1" x14ac:dyDescent="0.2">
      <c r="A11" s="59" t="s">
        <v>17</v>
      </c>
      <c r="B11" s="61">
        <v>0</v>
      </c>
      <c r="C11" s="61">
        <v>13.24</v>
      </c>
      <c r="D11" s="60">
        <v>13.24</v>
      </c>
      <c r="E11" s="61">
        <v>0</v>
      </c>
      <c r="F11" s="61">
        <v>0</v>
      </c>
      <c r="G11" s="60">
        <v>0</v>
      </c>
      <c r="H11" s="61">
        <v>0</v>
      </c>
      <c r="I11" s="61">
        <v>0</v>
      </c>
      <c r="J11" s="60">
        <v>0</v>
      </c>
      <c r="K11" s="61">
        <v>0</v>
      </c>
      <c r="L11" s="61">
        <v>0</v>
      </c>
      <c r="M11" s="60">
        <v>0</v>
      </c>
      <c r="N11" s="61">
        <v>0</v>
      </c>
      <c r="O11" s="61">
        <v>13.24</v>
      </c>
      <c r="P11" s="60">
        <v>13.24</v>
      </c>
      <c r="Q11" s="38"/>
      <c r="R11" s="39"/>
      <c r="S11" s="39"/>
    </row>
    <row r="12" spans="1:19" s="40" customFormat="1" ht="15" customHeight="1" x14ac:dyDescent="0.2">
      <c r="A12" s="59" t="s">
        <v>18</v>
      </c>
      <c r="B12" s="61">
        <v>1335.6715799999999</v>
      </c>
      <c r="C12" s="61">
        <v>131.53243999999998</v>
      </c>
      <c r="D12" s="60">
        <v>1467.2040199999999</v>
      </c>
      <c r="E12" s="61">
        <v>0</v>
      </c>
      <c r="F12" s="61">
        <v>0</v>
      </c>
      <c r="G12" s="60">
        <v>0</v>
      </c>
      <c r="H12" s="61">
        <v>0.67199999999999993</v>
      </c>
      <c r="I12" s="61">
        <v>2.742</v>
      </c>
      <c r="J12" s="60">
        <v>3.4139999999999997</v>
      </c>
      <c r="K12" s="61">
        <v>0</v>
      </c>
      <c r="L12" s="61">
        <v>0</v>
      </c>
      <c r="M12" s="60">
        <v>0</v>
      </c>
      <c r="N12" s="61">
        <v>1336.34358</v>
      </c>
      <c r="O12" s="61">
        <v>134.27443999999997</v>
      </c>
      <c r="P12" s="60">
        <v>1470.6180199999999</v>
      </c>
      <c r="Q12" s="38"/>
      <c r="R12" s="39"/>
      <c r="S12" s="39"/>
    </row>
    <row r="13" spans="1:19" s="40" customFormat="1" ht="15" customHeight="1" x14ac:dyDescent="0.2">
      <c r="A13" s="59" t="s">
        <v>19</v>
      </c>
      <c r="B13" s="61">
        <v>227.88</v>
      </c>
      <c r="C13" s="61">
        <v>227.923</v>
      </c>
      <c r="D13" s="60">
        <v>455.803</v>
      </c>
      <c r="E13" s="61">
        <v>0</v>
      </c>
      <c r="F13" s="61">
        <v>1.121</v>
      </c>
      <c r="G13" s="60">
        <v>1.121</v>
      </c>
      <c r="H13" s="61">
        <v>579.91500000000008</v>
      </c>
      <c r="I13" s="61">
        <v>717.26599999999996</v>
      </c>
      <c r="J13" s="60">
        <v>1297.181</v>
      </c>
      <c r="K13" s="61">
        <v>0</v>
      </c>
      <c r="L13" s="61">
        <v>0</v>
      </c>
      <c r="M13" s="60">
        <v>0</v>
      </c>
      <c r="N13" s="61">
        <v>807.79500000000007</v>
      </c>
      <c r="O13" s="61">
        <v>946.31</v>
      </c>
      <c r="P13" s="60">
        <v>1754.105</v>
      </c>
      <c r="Q13" s="38"/>
      <c r="R13" s="39"/>
      <c r="S13" s="39"/>
    </row>
    <row r="14" spans="1:19" s="40" customFormat="1" ht="15" customHeight="1" x14ac:dyDescent="0.2">
      <c r="A14" s="59" t="s">
        <v>20</v>
      </c>
      <c r="B14" s="61">
        <v>891.20599999999979</v>
      </c>
      <c r="C14" s="61">
        <v>238.67899999999997</v>
      </c>
      <c r="D14" s="60">
        <v>1129.8849999999998</v>
      </c>
      <c r="E14" s="61">
        <v>0</v>
      </c>
      <c r="F14" s="61">
        <v>12.260999999999999</v>
      </c>
      <c r="G14" s="60">
        <v>12.260999999999999</v>
      </c>
      <c r="H14" s="61">
        <v>758.21400000000006</v>
      </c>
      <c r="I14" s="61">
        <v>310.16399999999993</v>
      </c>
      <c r="J14" s="60">
        <v>1068.3779999999999</v>
      </c>
      <c r="K14" s="61">
        <v>0</v>
      </c>
      <c r="L14" s="61">
        <v>0</v>
      </c>
      <c r="M14" s="60">
        <v>0</v>
      </c>
      <c r="N14" s="61">
        <v>1649.4199999999998</v>
      </c>
      <c r="O14" s="61">
        <v>561.10399999999993</v>
      </c>
      <c r="P14" s="60">
        <v>2210.5239999999999</v>
      </c>
      <c r="Q14" s="38"/>
      <c r="R14" s="39"/>
      <c r="S14" s="39"/>
    </row>
    <row r="15" spans="1:19" s="40" customFormat="1" ht="15" customHeight="1" x14ac:dyDescent="0.2">
      <c r="A15" s="59" t="s">
        <v>21</v>
      </c>
      <c r="B15" s="61">
        <v>47.065700000000021</v>
      </c>
      <c r="C15" s="61">
        <v>10.446000000000002</v>
      </c>
      <c r="D15" s="60">
        <v>57.511700000000019</v>
      </c>
      <c r="E15" s="61">
        <v>0</v>
      </c>
      <c r="F15" s="61">
        <v>0</v>
      </c>
      <c r="G15" s="60">
        <v>0</v>
      </c>
      <c r="H15" s="61">
        <v>19.998500000000018</v>
      </c>
      <c r="I15" s="61">
        <v>10.488</v>
      </c>
      <c r="J15" s="60">
        <v>30.486500000000017</v>
      </c>
      <c r="K15" s="61">
        <v>0</v>
      </c>
      <c r="L15" s="61">
        <v>0</v>
      </c>
      <c r="M15" s="60">
        <v>0</v>
      </c>
      <c r="N15" s="61">
        <v>67.064200000000042</v>
      </c>
      <c r="O15" s="61">
        <v>20.934000000000001</v>
      </c>
      <c r="P15" s="60">
        <v>87.99820000000004</v>
      </c>
      <c r="Q15" s="38"/>
      <c r="R15" s="39"/>
      <c r="S15" s="39"/>
    </row>
    <row r="16" spans="1:19" s="40" customFormat="1" ht="15" customHeight="1" x14ac:dyDescent="0.2">
      <c r="A16" s="59" t="s">
        <v>22</v>
      </c>
      <c r="B16" s="61">
        <v>3623.0090000000018</v>
      </c>
      <c r="C16" s="61">
        <v>590.34299999999996</v>
      </c>
      <c r="D16" s="60">
        <v>4213.3520000000017</v>
      </c>
      <c r="E16" s="61">
        <v>0</v>
      </c>
      <c r="F16" s="61">
        <v>0</v>
      </c>
      <c r="G16" s="60">
        <v>0</v>
      </c>
      <c r="H16" s="61">
        <v>40489.80599999999</v>
      </c>
      <c r="I16" s="61">
        <v>56747.184000000023</v>
      </c>
      <c r="J16" s="60">
        <v>97236.99000000002</v>
      </c>
      <c r="K16" s="61">
        <v>0</v>
      </c>
      <c r="L16" s="61">
        <v>0</v>
      </c>
      <c r="M16" s="60">
        <v>0</v>
      </c>
      <c r="N16" s="61">
        <v>44112.814999999988</v>
      </c>
      <c r="O16" s="61">
        <v>57337.527000000024</v>
      </c>
      <c r="P16" s="60">
        <v>101450.342</v>
      </c>
      <c r="Q16" s="38"/>
      <c r="R16" s="39"/>
      <c r="S16" s="39"/>
    </row>
    <row r="17" spans="1:19" s="40" customFormat="1" ht="15" customHeight="1" x14ac:dyDescent="0.2">
      <c r="A17" s="59" t="s">
        <v>23</v>
      </c>
      <c r="B17" s="61">
        <v>3975.5480000000002</v>
      </c>
      <c r="C17" s="61">
        <v>3559.7450000000003</v>
      </c>
      <c r="D17" s="60">
        <v>7535.2930000000006</v>
      </c>
      <c r="E17" s="61">
        <v>0</v>
      </c>
      <c r="F17" s="61">
        <v>0</v>
      </c>
      <c r="G17" s="60">
        <v>0</v>
      </c>
      <c r="H17" s="61">
        <v>12240.544999999998</v>
      </c>
      <c r="I17" s="61">
        <v>853.88</v>
      </c>
      <c r="J17" s="60">
        <v>13094.424999999997</v>
      </c>
      <c r="K17" s="61">
        <v>0</v>
      </c>
      <c r="L17" s="61">
        <v>0</v>
      </c>
      <c r="M17" s="60">
        <v>0</v>
      </c>
      <c r="N17" s="61">
        <v>16216.092999999999</v>
      </c>
      <c r="O17" s="61">
        <v>4413.625</v>
      </c>
      <c r="P17" s="60">
        <v>20629.718000000001</v>
      </c>
      <c r="Q17" s="38"/>
      <c r="R17" s="39"/>
      <c r="S17" s="39"/>
    </row>
    <row r="18" spans="1:19" s="40" customFormat="1" ht="15" customHeight="1" x14ac:dyDescent="0.2">
      <c r="A18" s="59" t="s">
        <v>24</v>
      </c>
      <c r="B18" s="61">
        <v>7254.1080999999995</v>
      </c>
      <c r="C18" s="61">
        <v>2580.5350000000003</v>
      </c>
      <c r="D18" s="60">
        <v>9834.6430999999993</v>
      </c>
      <c r="E18" s="61">
        <v>0</v>
      </c>
      <c r="F18" s="61">
        <v>1.3</v>
      </c>
      <c r="G18" s="60">
        <v>1.3</v>
      </c>
      <c r="H18" s="61">
        <v>2414.4259999999999</v>
      </c>
      <c r="I18" s="61">
        <v>294.84800000000001</v>
      </c>
      <c r="J18" s="60">
        <v>2709.2739999999999</v>
      </c>
      <c r="K18" s="61">
        <v>0</v>
      </c>
      <c r="L18" s="61">
        <v>0</v>
      </c>
      <c r="M18" s="60">
        <v>0</v>
      </c>
      <c r="N18" s="61">
        <v>9668.5340999999989</v>
      </c>
      <c r="O18" s="61">
        <v>2876.6830000000004</v>
      </c>
      <c r="P18" s="60">
        <v>12545.2171</v>
      </c>
      <c r="Q18" s="38"/>
      <c r="R18" s="39"/>
      <c r="S18" s="39"/>
    </row>
    <row r="19" spans="1:19" s="40" customFormat="1" ht="15" customHeight="1" x14ac:dyDescent="0.2">
      <c r="A19" s="59" t="s">
        <v>25</v>
      </c>
      <c r="B19" s="61">
        <v>3758.7070000000008</v>
      </c>
      <c r="C19" s="61">
        <v>1418.3000000000006</v>
      </c>
      <c r="D19" s="60">
        <v>5177.0070000000014</v>
      </c>
      <c r="E19" s="61">
        <v>0</v>
      </c>
      <c r="F19" s="61">
        <v>19.976999999999993</v>
      </c>
      <c r="G19" s="60">
        <v>19.976999999999993</v>
      </c>
      <c r="H19" s="61">
        <v>10070.445200000007</v>
      </c>
      <c r="I19" s="61">
        <v>302.79599999999999</v>
      </c>
      <c r="J19" s="60">
        <v>10373.241200000008</v>
      </c>
      <c r="K19" s="61">
        <v>0</v>
      </c>
      <c r="L19" s="61">
        <v>0</v>
      </c>
      <c r="M19" s="60">
        <v>0</v>
      </c>
      <c r="N19" s="61">
        <v>13829.152200000008</v>
      </c>
      <c r="O19" s="61">
        <v>1741.0730000000008</v>
      </c>
      <c r="P19" s="60">
        <v>15570.225200000008</v>
      </c>
      <c r="Q19" s="38"/>
      <c r="R19" s="39"/>
      <c r="S19" s="39"/>
    </row>
    <row r="20" spans="1:19" s="40" customFormat="1" ht="15" customHeight="1" x14ac:dyDescent="0.2">
      <c r="A20" s="59" t="s">
        <v>26</v>
      </c>
      <c r="B20" s="61">
        <v>12.375999999999996</v>
      </c>
      <c r="C20" s="61">
        <v>48.9</v>
      </c>
      <c r="D20" s="60">
        <v>61.275999999999996</v>
      </c>
      <c r="E20" s="61">
        <v>0</v>
      </c>
      <c r="F20" s="61">
        <v>2.5263999999999998</v>
      </c>
      <c r="G20" s="60">
        <v>2.5263999999999998</v>
      </c>
      <c r="H20" s="61">
        <v>245.14300000000003</v>
      </c>
      <c r="I20" s="61">
        <v>91.661299999999983</v>
      </c>
      <c r="J20" s="60">
        <v>336.80430000000001</v>
      </c>
      <c r="K20" s="61">
        <v>0</v>
      </c>
      <c r="L20" s="61">
        <v>0</v>
      </c>
      <c r="M20" s="60">
        <v>0</v>
      </c>
      <c r="N20" s="61">
        <v>257.51900000000001</v>
      </c>
      <c r="O20" s="61">
        <v>143.08769999999998</v>
      </c>
      <c r="P20" s="60">
        <v>400.60669999999999</v>
      </c>
      <c r="Q20" s="38"/>
      <c r="R20" s="39"/>
      <c r="S20" s="39"/>
    </row>
    <row r="21" spans="1:19" s="40" customFormat="1" ht="15" customHeight="1" x14ac:dyDescent="0.2">
      <c r="A21" s="59" t="s">
        <v>27</v>
      </c>
      <c r="B21" s="61">
        <v>873.89829999999904</v>
      </c>
      <c r="C21" s="61">
        <v>359.37699999999938</v>
      </c>
      <c r="D21" s="60">
        <v>1233.2752999999984</v>
      </c>
      <c r="E21" s="61">
        <v>0</v>
      </c>
      <c r="F21" s="61">
        <v>0.13900000000000001</v>
      </c>
      <c r="G21" s="60">
        <v>0.13900000000000001</v>
      </c>
      <c r="H21" s="61">
        <v>1854.6944899999978</v>
      </c>
      <c r="I21" s="61">
        <v>445.58300000000008</v>
      </c>
      <c r="J21" s="60">
        <v>2300.2774899999977</v>
      </c>
      <c r="K21" s="61">
        <v>0</v>
      </c>
      <c r="L21" s="61">
        <v>20</v>
      </c>
      <c r="M21" s="60">
        <v>20</v>
      </c>
      <c r="N21" s="61">
        <v>2728.592789999997</v>
      </c>
      <c r="O21" s="61">
        <v>825.09899999999948</v>
      </c>
      <c r="P21" s="60">
        <v>3553.6917899999962</v>
      </c>
      <c r="Q21" s="38"/>
      <c r="R21" s="39"/>
      <c r="S21" s="39"/>
    </row>
    <row r="22" spans="1:19" s="40" customFormat="1" ht="15" customHeight="1" x14ac:dyDescent="0.2">
      <c r="A22" s="59" t="s">
        <v>28</v>
      </c>
      <c r="B22" s="61">
        <v>2550.6270000000004</v>
      </c>
      <c r="C22" s="61">
        <v>145.87700000000012</v>
      </c>
      <c r="D22" s="60">
        <v>2696.5040000000004</v>
      </c>
      <c r="E22" s="61">
        <v>0</v>
      </c>
      <c r="F22" s="61">
        <v>0.50900000000000001</v>
      </c>
      <c r="G22" s="60">
        <v>0.50900000000000001</v>
      </c>
      <c r="H22" s="61">
        <v>834.54687746399202</v>
      </c>
      <c r="I22" s="61">
        <v>3562.2386407206445</v>
      </c>
      <c r="J22" s="60">
        <v>4396.7855181846362</v>
      </c>
      <c r="K22" s="61">
        <v>0</v>
      </c>
      <c r="L22" s="61">
        <v>0</v>
      </c>
      <c r="M22" s="60">
        <v>0</v>
      </c>
      <c r="N22" s="61">
        <v>3385.1738774639925</v>
      </c>
      <c r="O22" s="61">
        <v>3708.6246407206445</v>
      </c>
      <c r="P22" s="60">
        <v>7093.798518184637</v>
      </c>
      <c r="Q22" s="38"/>
      <c r="R22" s="39"/>
      <c r="S22" s="39"/>
    </row>
    <row r="23" spans="1:19" s="40" customFormat="1" ht="15" customHeight="1" x14ac:dyDescent="0.2">
      <c r="A23" s="59" t="s">
        <v>29</v>
      </c>
      <c r="B23" s="61">
        <v>1053.2199999999959</v>
      </c>
      <c r="C23" s="61">
        <v>5945.6000000000013</v>
      </c>
      <c r="D23" s="60">
        <v>6998.819999999997</v>
      </c>
      <c r="E23" s="61">
        <v>0</v>
      </c>
      <c r="F23" s="61">
        <v>0</v>
      </c>
      <c r="G23" s="60">
        <v>0</v>
      </c>
      <c r="H23" s="61">
        <v>0.77900000000000003</v>
      </c>
      <c r="I23" s="61">
        <v>105.93999999999998</v>
      </c>
      <c r="J23" s="60">
        <v>106.71899999999998</v>
      </c>
      <c r="K23" s="61">
        <v>0</v>
      </c>
      <c r="L23" s="61">
        <v>0</v>
      </c>
      <c r="M23" s="60">
        <v>0</v>
      </c>
      <c r="N23" s="61">
        <v>1053.9989999999959</v>
      </c>
      <c r="O23" s="61">
        <v>6051.5400000000009</v>
      </c>
      <c r="P23" s="60">
        <v>7105.538999999997</v>
      </c>
      <c r="Q23" s="38"/>
      <c r="R23" s="39"/>
      <c r="S23" s="39"/>
    </row>
    <row r="24" spans="1:19" s="40" customFormat="1" ht="15" customHeight="1" x14ac:dyDescent="0.2">
      <c r="A24" s="59" t="s">
        <v>30</v>
      </c>
      <c r="B24" s="61">
        <v>1149.9863632999927</v>
      </c>
      <c r="C24" s="61">
        <v>4.1259000000000006</v>
      </c>
      <c r="D24" s="60">
        <v>1154.1122632999927</v>
      </c>
      <c r="E24" s="61">
        <v>0</v>
      </c>
      <c r="F24" s="61">
        <v>8.6121592999999965</v>
      </c>
      <c r="G24" s="60">
        <v>8.6121592999999965</v>
      </c>
      <c r="H24" s="61">
        <v>99.598000000000042</v>
      </c>
      <c r="I24" s="61">
        <v>0</v>
      </c>
      <c r="J24" s="60">
        <v>99.598000000000042</v>
      </c>
      <c r="K24" s="61">
        <v>0</v>
      </c>
      <c r="L24" s="61">
        <v>0</v>
      </c>
      <c r="M24" s="60">
        <v>0</v>
      </c>
      <c r="N24" s="61">
        <v>1249.5843632999927</v>
      </c>
      <c r="O24" s="61">
        <v>12.738059299999996</v>
      </c>
      <c r="P24" s="60">
        <v>1262.3224225999927</v>
      </c>
      <c r="Q24" s="38"/>
      <c r="R24" s="39"/>
      <c r="S24" s="39"/>
    </row>
    <row r="25" spans="1:19" s="40" customFormat="1" ht="15" customHeight="1" x14ac:dyDescent="0.2">
      <c r="A25" s="59" t="s">
        <v>31</v>
      </c>
      <c r="B25" s="61">
        <v>10566.730000000009</v>
      </c>
      <c r="C25" s="61">
        <v>46.86</v>
      </c>
      <c r="D25" s="60">
        <v>10613.590000000009</v>
      </c>
      <c r="E25" s="61">
        <v>0</v>
      </c>
      <c r="F25" s="61">
        <v>0</v>
      </c>
      <c r="G25" s="60">
        <v>0</v>
      </c>
      <c r="H25" s="61">
        <v>59.600000000000009</v>
      </c>
      <c r="I25" s="61">
        <v>324.65999999999997</v>
      </c>
      <c r="J25" s="60">
        <v>384.26</v>
      </c>
      <c r="K25" s="61">
        <v>0</v>
      </c>
      <c r="L25" s="61">
        <v>0</v>
      </c>
      <c r="M25" s="60">
        <v>0</v>
      </c>
      <c r="N25" s="61">
        <v>10626.330000000009</v>
      </c>
      <c r="O25" s="61">
        <v>371.52</v>
      </c>
      <c r="P25" s="60">
        <v>10997.850000000009</v>
      </c>
      <c r="Q25" s="38"/>
      <c r="R25" s="39"/>
      <c r="S25" s="39"/>
    </row>
    <row r="26" spans="1:19" s="40" customFormat="1" ht="15" customHeight="1" x14ac:dyDescent="0.2">
      <c r="A26" s="59" t="s">
        <v>32</v>
      </c>
      <c r="B26" s="61">
        <v>1E-3</v>
      </c>
      <c r="C26" s="61">
        <v>0</v>
      </c>
      <c r="D26" s="60">
        <v>1E-3</v>
      </c>
      <c r="E26" s="61">
        <v>0</v>
      </c>
      <c r="F26" s="61">
        <v>0</v>
      </c>
      <c r="G26" s="60">
        <v>0</v>
      </c>
      <c r="H26" s="61">
        <v>552.29837410617586</v>
      </c>
      <c r="I26" s="61">
        <v>1826.593417709184</v>
      </c>
      <c r="J26" s="60">
        <v>2378.8917918153597</v>
      </c>
      <c r="K26" s="61">
        <v>0</v>
      </c>
      <c r="L26" s="61">
        <v>0</v>
      </c>
      <c r="M26" s="60">
        <v>0</v>
      </c>
      <c r="N26" s="61">
        <v>552.29937410617583</v>
      </c>
      <c r="O26" s="61">
        <v>1826.593417709184</v>
      </c>
      <c r="P26" s="60">
        <v>2378.8927918153599</v>
      </c>
      <c r="Q26" s="38"/>
      <c r="R26" s="39"/>
      <c r="S26" s="39"/>
    </row>
    <row r="27" spans="1:19" s="13" customFormat="1" ht="33" customHeight="1" x14ac:dyDescent="0.2">
      <c r="A27" s="62" t="s">
        <v>4</v>
      </c>
      <c r="B27" s="60">
        <v>37322.138043300001</v>
      </c>
      <c r="C27" s="60">
        <v>15321.483340000002</v>
      </c>
      <c r="D27" s="60">
        <v>52643.6213833</v>
      </c>
      <c r="E27" s="60">
        <v>0</v>
      </c>
      <c r="F27" s="60">
        <v>46.445559299999992</v>
      </c>
      <c r="G27" s="60">
        <v>46.445559299999992</v>
      </c>
      <c r="H27" s="60">
        <v>70220.681441570152</v>
      </c>
      <c r="I27" s="60">
        <v>65596.044358429848</v>
      </c>
      <c r="J27" s="60">
        <v>135816.72580000001</v>
      </c>
      <c r="K27" s="60">
        <v>0</v>
      </c>
      <c r="L27" s="60">
        <v>20</v>
      </c>
      <c r="M27" s="60">
        <v>20</v>
      </c>
      <c r="N27" s="60">
        <v>107542.81948487017</v>
      </c>
      <c r="O27" s="60">
        <v>80983.973257729871</v>
      </c>
      <c r="P27" s="60">
        <v>188526.7927426</v>
      </c>
      <c r="Q27" s="41"/>
      <c r="R27" s="42"/>
      <c r="S27" s="42"/>
    </row>
    <row r="28" spans="1:19" s="13" customFormat="1" ht="33" customHeight="1" x14ac:dyDescent="0.2">
      <c r="A28" s="62" t="s">
        <v>274</v>
      </c>
      <c r="B28" s="60">
        <v>36295.356043300199</v>
      </c>
      <c r="C28" s="60">
        <v>9396.8833400000203</v>
      </c>
      <c r="D28" s="60">
        <v>45692.239383299799</v>
      </c>
      <c r="E28" s="60">
        <v>0</v>
      </c>
      <c r="F28" s="60">
        <v>45.616559299999999</v>
      </c>
      <c r="G28" s="60">
        <v>45.616559299999999</v>
      </c>
      <c r="H28" s="60">
        <v>70220.681441570006</v>
      </c>
      <c r="I28" s="60">
        <v>65588.266358429697</v>
      </c>
      <c r="J28" s="60">
        <v>135808.947799999</v>
      </c>
      <c r="K28" s="60">
        <v>0</v>
      </c>
      <c r="L28" s="60">
        <v>20</v>
      </c>
      <c r="M28" s="60">
        <v>20</v>
      </c>
      <c r="N28" s="60">
        <v>106516.037484867</v>
      </c>
      <c r="O28" s="60">
        <v>75050.7662577296</v>
      </c>
      <c r="P28" s="60">
        <v>181566.80374259601</v>
      </c>
      <c r="Q28" s="41"/>
      <c r="R28" s="42"/>
      <c r="S28" s="42"/>
    </row>
    <row r="29" spans="1:19" ht="13.5" thickBot="1" x14ac:dyDescent="0.25">
      <c r="A29" s="14"/>
      <c r="B29" s="10"/>
      <c r="C29" s="10"/>
      <c r="D29" s="11"/>
      <c r="E29" s="10"/>
      <c r="F29" s="10"/>
      <c r="G29" s="11"/>
      <c r="H29" s="10"/>
      <c r="I29" s="10"/>
      <c r="J29" s="11"/>
      <c r="K29" s="10"/>
      <c r="L29" s="10"/>
      <c r="M29" s="11"/>
      <c r="N29" s="10"/>
      <c r="O29" s="10"/>
      <c r="P29" s="11"/>
    </row>
    <row r="30" spans="1:19" x14ac:dyDescent="0.2">
      <c r="A30" s="57" t="s">
        <v>273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9" x14ac:dyDescent="0.2">
      <c r="A31" s="74" t="s">
        <v>33</v>
      </c>
      <c r="B31" s="15"/>
      <c r="C31" s="15"/>
      <c r="D31" s="15"/>
      <c r="E31" s="15"/>
      <c r="F31" s="16"/>
      <c r="G31" s="18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x14ac:dyDescent="0.2">
      <c r="A32" s="73" t="s">
        <v>270</v>
      </c>
      <c r="B32" s="19"/>
      <c r="C32" s="19"/>
      <c r="D32" s="19"/>
      <c r="E32" s="19"/>
      <c r="F32" s="19"/>
      <c r="G32" s="1"/>
      <c r="J32" s="1"/>
      <c r="M32" s="1"/>
      <c r="P32" s="1"/>
    </row>
    <row r="33" spans="1:16" ht="13.5" thickBo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8" thickTop="1" x14ac:dyDescent="0.3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</sheetData>
  <mergeCells count="8">
    <mergeCell ref="B4:G4"/>
    <mergeCell ref="H4:M4"/>
    <mergeCell ref="N4:P4"/>
    <mergeCell ref="B5:D5"/>
    <mergeCell ref="E5:G5"/>
    <mergeCell ref="N5:P5"/>
    <mergeCell ref="H5:J5"/>
    <mergeCell ref="K5:M5"/>
  </mergeCells>
  <phoneticPr fontId="3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S34"/>
  <sheetViews>
    <sheetView zoomScaleNormal="100" workbookViewId="0"/>
  </sheetViews>
  <sheetFormatPr defaultColWidth="9.140625" defaultRowHeight="12.75" x14ac:dyDescent="0.2"/>
  <cols>
    <col min="1" max="1" width="36.140625" style="13" customWidth="1"/>
    <col min="2" max="3" width="9.7109375" style="1" customWidth="1"/>
    <col min="4" max="4" width="9.7109375" style="9" customWidth="1"/>
    <col min="5" max="6" width="9.7109375" style="1" customWidth="1"/>
    <col min="7" max="7" width="11.140625" style="9" customWidth="1"/>
    <col min="8" max="9" width="9.7109375" style="1" customWidth="1"/>
    <col min="10" max="10" width="9.7109375" style="9" customWidth="1"/>
    <col min="11" max="12" width="9.7109375" style="1" customWidth="1"/>
    <col min="13" max="13" width="10.85546875" style="9" customWidth="1"/>
    <col min="14" max="15" width="9.7109375" style="1" customWidth="1"/>
    <col min="16" max="16" width="9.7109375" style="9" customWidth="1"/>
    <col min="17" max="16384" width="9.140625" style="1"/>
  </cols>
  <sheetData>
    <row r="1" spans="1:19" s="68" customFormat="1" ht="24.95" customHeight="1" thickTop="1" x14ac:dyDescent="0.3">
      <c r="A1" s="64" t="s">
        <v>36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9" s="68" customFormat="1" ht="20.100000000000001" customHeight="1" x14ac:dyDescent="0.3">
      <c r="A2" s="65" t="s">
        <v>262</v>
      </c>
      <c r="B2" s="69"/>
      <c r="C2" s="70"/>
      <c r="D2" s="70"/>
      <c r="E2" s="70"/>
    </row>
    <row r="3" spans="1:19" s="68" customFormat="1" ht="21.95" customHeight="1" x14ac:dyDescent="0.2">
      <c r="A3" s="66" t="s">
        <v>271</v>
      </c>
      <c r="B3" s="71"/>
      <c r="C3" s="71"/>
      <c r="D3" s="71"/>
      <c r="E3" s="71"/>
      <c r="F3" s="72"/>
    </row>
    <row r="4" spans="1:19" s="13" customFormat="1" ht="24" customHeight="1" x14ac:dyDescent="0.2">
      <c r="A4" s="62"/>
      <c r="B4" s="146" t="s">
        <v>1</v>
      </c>
      <c r="C4" s="146"/>
      <c r="D4" s="146"/>
      <c r="E4" s="146"/>
      <c r="F4" s="146"/>
      <c r="G4" s="146"/>
      <c r="H4" s="146" t="s">
        <v>2</v>
      </c>
      <c r="I4" s="146"/>
      <c r="J4" s="146"/>
      <c r="K4" s="146"/>
      <c r="L4" s="146"/>
      <c r="M4" s="146"/>
      <c r="N4" s="146" t="s">
        <v>4</v>
      </c>
      <c r="O4" s="146"/>
      <c r="P4" s="146"/>
      <c r="Q4" s="36"/>
    </row>
    <row r="5" spans="1:19" s="13" customFormat="1" ht="24" customHeight="1" x14ac:dyDescent="0.2">
      <c r="A5" s="62" t="s">
        <v>3</v>
      </c>
      <c r="B5" s="147" t="s">
        <v>264</v>
      </c>
      <c r="C5" s="147"/>
      <c r="D5" s="147"/>
      <c r="E5" s="147" t="s">
        <v>5</v>
      </c>
      <c r="F5" s="147"/>
      <c r="G5" s="147"/>
      <c r="H5" s="147" t="s">
        <v>6</v>
      </c>
      <c r="I5" s="147"/>
      <c r="J5" s="147"/>
      <c r="K5" s="147" t="s">
        <v>7</v>
      </c>
      <c r="L5" s="147"/>
      <c r="M5" s="147"/>
      <c r="N5" s="147" t="s">
        <v>4</v>
      </c>
      <c r="O5" s="147"/>
      <c r="P5" s="147"/>
      <c r="Q5" s="36"/>
    </row>
    <row r="6" spans="1:19" s="13" customFormat="1" ht="36" customHeight="1" x14ac:dyDescent="0.2">
      <c r="A6" s="58" t="s">
        <v>8</v>
      </c>
      <c r="B6" s="63" t="s">
        <v>9</v>
      </c>
      <c r="C6" s="63" t="s">
        <v>10</v>
      </c>
      <c r="D6" s="63" t="s">
        <v>265</v>
      </c>
      <c r="E6" s="63" t="s">
        <v>9</v>
      </c>
      <c r="F6" s="63" t="s">
        <v>10</v>
      </c>
      <c r="G6" s="63" t="s">
        <v>11</v>
      </c>
      <c r="H6" s="63" t="s">
        <v>9</v>
      </c>
      <c r="I6" s="63" t="s">
        <v>10</v>
      </c>
      <c r="J6" s="63" t="s">
        <v>12</v>
      </c>
      <c r="K6" s="63" t="s">
        <v>9</v>
      </c>
      <c r="L6" s="63" t="s">
        <v>10</v>
      </c>
      <c r="M6" s="63" t="s">
        <v>237</v>
      </c>
      <c r="N6" s="63" t="s">
        <v>9</v>
      </c>
      <c r="O6" s="63" t="s">
        <v>10</v>
      </c>
      <c r="P6" s="63" t="s">
        <v>4</v>
      </c>
      <c r="Q6" s="36"/>
    </row>
    <row r="7" spans="1:19" s="40" customFormat="1" ht="15" customHeight="1" x14ac:dyDescent="0.2">
      <c r="A7" s="59" t="s">
        <v>13</v>
      </c>
      <c r="B7" s="61">
        <v>0</v>
      </c>
      <c r="C7" s="61">
        <v>0</v>
      </c>
      <c r="D7" s="60">
        <v>0</v>
      </c>
      <c r="E7" s="61">
        <v>0</v>
      </c>
      <c r="F7" s="61">
        <v>0</v>
      </c>
      <c r="G7" s="60">
        <v>0</v>
      </c>
      <c r="H7" s="61">
        <v>0</v>
      </c>
      <c r="I7" s="61">
        <v>0</v>
      </c>
      <c r="J7" s="60">
        <v>0</v>
      </c>
      <c r="K7" s="61">
        <v>0</v>
      </c>
      <c r="L7" s="61">
        <v>0</v>
      </c>
      <c r="M7" s="60">
        <v>0</v>
      </c>
      <c r="N7" s="61">
        <v>0</v>
      </c>
      <c r="O7" s="61">
        <v>0</v>
      </c>
      <c r="P7" s="60">
        <v>0</v>
      </c>
      <c r="Q7" s="38"/>
      <c r="R7" s="39"/>
      <c r="S7" s="39"/>
    </row>
    <row r="8" spans="1:19" s="40" customFormat="1" ht="15" customHeight="1" x14ac:dyDescent="0.2">
      <c r="A8" s="59" t="s">
        <v>14</v>
      </c>
      <c r="B8" s="61">
        <v>6.6180000000000003</v>
      </c>
      <c r="C8" s="61">
        <v>0</v>
      </c>
      <c r="D8" s="60">
        <v>6.6180000000000003</v>
      </c>
      <c r="E8" s="61">
        <v>0</v>
      </c>
      <c r="F8" s="61">
        <v>0</v>
      </c>
      <c r="G8" s="60">
        <v>0</v>
      </c>
      <c r="H8" s="61">
        <v>8.0000000000000002E-3</v>
      </c>
      <c r="I8" s="61">
        <v>0</v>
      </c>
      <c r="J8" s="60">
        <v>8.0000000000000002E-3</v>
      </c>
      <c r="K8" s="61">
        <v>0</v>
      </c>
      <c r="L8" s="61">
        <v>0</v>
      </c>
      <c r="M8" s="60">
        <v>0</v>
      </c>
      <c r="N8" s="61">
        <v>6.6260000000000003</v>
      </c>
      <c r="O8" s="61">
        <v>0</v>
      </c>
      <c r="P8" s="60">
        <v>6.6260000000000003</v>
      </c>
      <c r="Q8" s="38"/>
      <c r="R8" s="39"/>
      <c r="S8" s="39"/>
    </row>
    <row r="9" spans="1:19" s="40" customFormat="1" ht="15" customHeight="1" x14ac:dyDescent="0.2">
      <c r="A9" s="59" t="s">
        <v>15</v>
      </c>
      <c r="B9" s="61">
        <v>0</v>
      </c>
      <c r="C9" s="61">
        <v>0</v>
      </c>
      <c r="D9" s="60">
        <v>0</v>
      </c>
      <c r="E9" s="61">
        <v>0</v>
      </c>
      <c r="F9" s="61">
        <v>0</v>
      </c>
      <c r="G9" s="60">
        <v>0</v>
      </c>
      <c r="H9" s="61">
        <v>0</v>
      </c>
      <c r="I9" s="61">
        <v>0</v>
      </c>
      <c r="J9" s="60">
        <v>0</v>
      </c>
      <c r="K9" s="61">
        <v>0</v>
      </c>
      <c r="L9" s="61">
        <v>0</v>
      </c>
      <c r="M9" s="60">
        <v>0</v>
      </c>
      <c r="N9" s="61">
        <v>0</v>
      </c>
      <c r="O9" s="61">
        <v>0</v>
      </c>
      <c r="P9" s="60">
        <v>0</v>
      </c>
      <c r="Q9" s="38"/>
      <c r="R9" s="39"/>
      <c r="S9" s="39"/>
    </row>
    <row r="10" spans="1:19" s="40" customFormat="1" ht="15" customHeight="1" x14ac:dyDescent="0.2">
      <c r="A10" s="59" t="s">
        <v>16</v>
      </c>
      <c r="B10" s="61">
        <v>0</v>
      </c>
      <c r="C10" s="61">
        <v>0</v>
      </c>
      <c r="D10" s="60">
        <v>0</v>
      </c>
      <c r="E10" s="61">
        <v>0</v>
      </c>
      <c r="F10" s="61">
        <v>0</v>
      </c>
      <c r="G10" s="60">
        <v>0</v>
      </c>
      <c r="H10" s="61">
        <v>0</v>
      </c>
      <c r="I10" s="61">
        <v>0</v>
      </c>
      <c r="J10" s="60">
        <v>0</v>
      </c>
      <c r="K10" s="61">
        <v>0</v>
      </c>
      <c r="L10" s="61">
        <v>0</v>
      </c>
      <c r="M10" s="60">
        <v>0</v>
      </c>
      <c r="N10" s="61">
        <v>0</v>
      </c>
      <c r="O10" s="61">
        <v>0</v>
      </c>
      <c r="P10" s="60">
        <v>0</v>
      </c>
      <c r="Q10" s="38"/>
      <c r="R10" s="39"/>
      <c r="S10" s="39"/>
    </row>
    <row r="11" spans="1:19" s="40" customFormat="1" ht="15" customHeight="1" x14ac:dyDescent="0.2">
      <c r="A11" s="59" t="s">
        <v>17</v>
      </c>
      <c r="B11" s="61">
        <v>0</v>
      </c>
      <c r="C11" s="61">
        <v>0</v>
      </c>
      <c r="D11" s="60">
        <v>0</v>
      </c>
      <c r="E11" s="61">
        <v>0</v>
      </c>
      <c r="F11" s="61">
        <v>0</v>
      </c>
      <c r="G11" s="60">
        <v>0</v>
      </c>
      <c r="H11" s="61">
        <v>0</v>
      </c>
      <c r="I11" s="61">
        <v>0</v>
      </c>
      <c r="J11" s="60">
        <v>0</v>
      </c>
      <c r="K11" s="61">
        <v>0</v>
      </c>
      <c r="L11" s="61">
        <v>0</v>
      </c>
      <c r="M11" s="60">
        <v>0</v>
      </c>
      <c r="N11" s="61">
        <v>0</v>
      </c>
      <c r="O11" s="61">
        <v>0</v>
      </c>
      <c r="P11" s="60">
        <v>0</v>
      </c>
      <c r="Q11" s="38"/>
      <c r="R11" s="39"/>
      <c r="S11" s="39"/>
    </row>
    <row r="12" spans="1:19" s="40" customFormat="1" ht="15" customHeight="1" x14ac:dyDescent="0.2">
      <c r="A12" s="59" t="s">
        <v>18</v>
      </c>
      <c r="B12" s="61">
        <v>165.11899999999997</v>
      </c>
      <c r="C12" s="61">
        <v>116.86700000000002</v>
      </c>
      <c r="D12" s="60">
        <v>281.98599999999999</v>
      </c>
      <c r="E12" s="61">
        <v>0</v>
      </c>
      <c r="F12" s="61">
        <v>0.46700000000000003</v>
      </c>
      <c r="G12" s="60">
        <v>0.46700000000000003</v>
      </c>
      <c r="H12" s="61">
        <v>0</v>
      </c>
      <c r="I12" s="61">
        <v>11.4</v>
      </c>
      <c r="J12" s="60">
        <v>11.4</v>
      </c>
      <c r="K12" s="61">
        <v>0</v>
      </c>
      <c r="L12" s="61">
        <v>0</v>
      </c>
      <c r="M12" s="60">
        <v>0</v>
      </c>
      <c r="N12" s="61">
        <v>165.11899999999997</v>
      </c>
      <c r="O12" s="61">
        <v>128.73400000000001</v>
      </c>
      <c r="P12" s="60">
        <v>293.85299999999995</v>
      </c>
      <c r="Q12" s="38"/>
      <c r="R12" s="39"/>
      <c r="S12" s="39"/>
    </row>
    <row r="13" spans="1:19" s="40" customFormat="1" ht="15" customHeight="1" x14ac:dyDescent="0.2">
      <c r="A13" s="59" t="s">
        <v>19</v>
      </c>
      <c r="B13" s="61">
        <v>315.26900000000001</v>
      </c>
      <c r="C13" s="61">
        <v>301.88600000000002</v>
      </c>
      <c r="D13" s="60">
        <v>617.15499999999997</v>
      </c>
      <c r="E13" s="61">
        <v>0</v>
      </c>
      <c r="F13" s="61">
        <v>0.24399999999999999</v>
      </c>
      <c r="G13" s="60">
        <v>0.24399999999999999</v>
      </c>
      <c r="H13" s="61">
        <v>33.031000000000006</v>
      </c>
      <c r="I13" s="61">
        <v>58.102999999999994</v>
      </c>
      <c r="J13" s="60">
        <v>91.134</v>
      </c>
      <c r="K13" s="61">
        <v>0</v>
      </c>
      <c r="L13" s="61">
        <v>0</v>
      </c>
      <c r="M13" s="60">
        <v>0</v>
      </c>
      <c r="N13" s="61">
        <v>348.3</v>
      </c>
      <c r="O13" s="61">
        <v>360.23300000000006</v>
      </c>
      <c r="P13" s="60">
        <v>708.53300000000013</v>
      </c>
      <c r="Q13" s="38"/>
      <c r="R13" s="39"/>
      <c r="S13" s="39"/>
    </row>
    <row r="14" spans="1:19" s="40" customFormat="1" ht="15" customHeight="1" x14ac:dyDescent="0.2">
      <c r="A14" s="59" t="s">
        <v>20</v>
      </c>
      <c r="B14" s="61">
        <v>712.6479999999998</v>
      </c>
      <c r="C14" s="61">
        <v>614.88550000000021</v>
      </c>
      <c r="D14" s="60">
        <v>1327.5335</v>
      </c>
      <c r="E14" s="61">
        <v>0</v>
      </c>
      <c r="F14" s="61">
        <v>4.8599999999999994</v>
      </c>
      <c r="G14" s="60">
        <v>4.8599999999999994</v>
      </c>
      <c r="H14" s="61">
        <v>764.94599999999991</v>
      </c>
      <c r="I14" s="61">
        <v>584.21499999999992</v>
      </c>
      <c r="J14" s="60">
        <v>1349.1609999999998</v>
      </c>
      <c r="K14" s="61">
        <v>0</v>
      </c>
      <c r="L14" s="61">
        <v>0</v>
      </c>
      <c r="M14" s="60">
        <v>0</v>
      </c>
      <c r="N14" s="61">
        <v>1477.5939999999996</v>
      </c>
      <c r="O14" s="61">
        <v>1203.9605000000001</v>
      </c>
      <c r="P14" s="60">
        <v>2681.5544999999997</v>
      </c>
      <c r="Q14" s="38"/>
      <c r="R14" s="39"/>
      <c r="S14" s="39"/>
    </row>
    <row r="15" spans="1:19" s="40" customFormat="1" ht="15" customHeight="1" x14ac:dyDescent="0.2">
      <c r="A15" s="59" t="s">
        <v>21</v>
      </c>
      <c r="B15" s="61">
        <v>21.515500000000003</v>
      </c>
      <c r="C15" s="61">
        <v>3.3050000000000002</v>
      </c>
      <c r="D15" s="60">
        <v>24.820500000000003</v>
      </c>
      <c r="E15" s="61">
        <v>0</v>
      </c>
      <c r="F15" s="61">
        <v>0</v>
      </c>
      <c r="G15" s="60">
        <v>0</v>
      </c>
      <c r="H15" s="61">
        <v>10.090000000000003</v>
      </c>
      <c r="I15" s="61">
        <v>3.65E-3</v>
      </c>
      <c r="J15" s="60">
        <v>10.093650000000004</v>
      </c>
      <c r="K15" s="61">
        <v>0</v>
      </c>
      <c r="L15" s="61">
        <v>0</v>
      </c>
      <c r="M15" s="60">
        <v>0</v>
      </c>
      <c r="N15" s="61">
        <v>31.605500000000006</v>
      </c>
      <c r="O15" s="61">
        <v>3.3086500000000001</v>
      </c>
      <c r="P15" s="60">
        <v>34.914150000000006</v>
      </c>
      <c r="Q15" s="38"/>
      <c r="R15" s="39"/>
      <c r="S15" s="39"/>
    </row>
    <row r="16" spans="1:19" s="40" customFormat="1" ht="15" customHeight="1" x14ac:dyDescent="0.2">
      <c r="A16" s="59" t="s">
        <v>22</v>
      </c>
      <c r="B16" s="61">
        <v>1371.4760000000003</v>
      </c>
      <c r="C16" s="61">
        <v>1049.4099999999999</v>
      </c>
      <c r="D16" s="60">
        <v>2420.8860000000004</v>
      </c>
      <c r="E16" s="61">
        <v>0</v>
      </c>
      <c r="F16" s="61">
        <v>0</v>
      </c>
      <c r="G16" s="60">
        <v>0</v>
      </c>
      <c r="H16" s="61">
        <v>16027.330000000004</v>
      </c>
      <c r="I16" s="61">
        <v>8373.5990000000002</v>
      </c>
      <c r="J16" s="60">
        <v>24400.929000000004</v>
      </c>
      <c r="K16" s="61">
        <v>0</v>
      </c>
      <c r="L16" s="61">
        <v>0</v>
      </c>
      <c r="M16" s="60">
        <v>0</v>
      </c>
      <c r="N16" s="61">
        <v>17398.806000000004</v>
      </c>
      <c r="O16" s="61">
        <v>9423.009</v>
      </c>
      <c r="P16" s="60">
        <v>26821.815000000002</v>
      </c>
      <c r="Q16" s="38"/>
      <c r="R16" s="39"/>
      <c r="S16" s="39"/>
    </row>
    <row r="17" spans="1:19" s="40" customFormat="1" ht="15" customHeight="1" x14ac:dyDescent="0.2">
      <c r="A17" s="59" t="s">
        <v>23</v>
      </c>
      <c r="B17" s="61">
        <v>3313.4210000000003</v>
      </c>
      <c r="C17" s="61">
        <v>2450.304000000001</v>
      </c>
      <c r="D17" s="60">
        <v>5763.7250000000013</v>
      </c>
      <c r="E17" s="61">
        <v>0</v>
      </c>
      <c r="F17" s="61">
        <v>0</v>
      </c>
      <c r="G17" s="60">
        <v>0</v>
      </c>
      <c r="H17" s="61">
        <v>789.64999999999986</v>
      </c>
      <c r="I17" s="61">
        <v>637.18100000000004</v>
      </c>
      <c r="J17" s="60">
        <v>1426.8309999999999</v>
      </c>
      <c r="K17" s="61">
        <v>0</v>
      </c>
      <c r="L17" s="61">
        <v>0</v>
      </c>
      <c r="M17" s="60">
        <v>0</v>
      </c>
      <c r="N17" s="61">
        <v>4103.0709999999999</v>
      </c>
      <c r="O17" s="61">
        <v>3087.485000000001</v>
      </c>
      <c r="P17" s="60">
        <v>7190.5560000000005</v>
      </c>
      <c r="Q17" s="38"/>
      <c r="R17" s="39"/>
      <c r="S17" s="39"/>
    </row>
    <row r="18" spans="1:19" s="40" customFormat="1" ht="15" customHeight="1" x14ac:dyDescent="0.2">
      <c r="A18" s="59" t="s">
        <v>24</v>
      </c>
      <c r="B18" s="61">
        <v>6708.899000000004</v>
      </c>
      <c r="C18" s="61">
        <v>5002.0399999999981</v>
      </c>
      <c r="D18" s="60">
        <v>11710.939000000002</v>
      </c>
      <c r="E18" s="61">
        <v>0</v>
      </c>
      <c r="F18" s="61">
        <v>16.782</v>
      </c>
      <c r="G18" s="60">
        <v>16.782</v>
      </c>
      <c r="H18" s="61">
        <v>290.30600000000004</v>
      </c>
      <c r="I18" s="61">
        <v>1502.5150000000001</v>
      </c>
      <c r="J18" s="60">
        <v>1792.8210000000001</v>
      </c>
      <c r="K18" s="61">
        <v>0</v>
      </c>
      <c r="L18" s="61">
        <v>0</v>
      </c>
      <c r="M18" s="60">
        <v>0</v>
      </c>
      <c r="N18" s="61">
        <v>6999.2050000000036</v>
      </c>
      <c r="O18" s="61">
        <v>6521.3369999999986</v>
      </c>
      <c r="P18" s="60">
        <v>13520.542000000001</v>
      </c>
      <c r="Q18" s="38"/>
      <c r="R18" s="39"/>
      <c r="S18" s="39"/>
    </row>
    <row r="19" spans="1:19" s="40" customFormat="1" ht="15" customHeight="1" x14ac:dyDescent="0.2">
      <c r="A19" s="59" t="s">
        <v>25</v>
      </c>
      <c r="B19" s="61">
        <v>1047.527</v>
      </c>
      <c r="C19" s="61">
        <v>2738.9149999999986</v>
      </c>
      <c r="D19" s="60">
        <v>3786.4419999999986</v>
      </c>
      <c r="E19" s="61">
        <v>0</v>
      </c>
      <c r="F19" s="61">
        <v>31.731999999999999</v>
      </c>
      <c r="G19" s="60">
        <v>31.731999999999999</v>
      </c>
      <c r="H19" s="61">
        <v>3520.900200000001</v>
      </c>
      <c r="I19" s="61">
        <v>1914.0419999999997</v>
      </c>
      <c r="J19" s="60">
        <v>5434.9422000000004</v>
      </c>
      <c r="K19" s="61">
        <v>0</v>
      </c>
      <c r="L19" s="61">
        <v>0</v>
      </c>
      <c r="M19" s="60">
        <v>0</v>
      </c>
      <c r="N19" s="61">
        <v>4568.427200000001</v>
      </c>
      <c r="O19" s="61">
        <v>4684.6889999999985</v>
      </c>
      <c r="P19" s="60">
        <v>9253.1162000000004</v>
      </c>
      <c r="Q19" s="38"/>
      <c r="R19" s="39"/>
      <c r="S19" s="39"/>
    </row>
    <row r="20" spans="1:19" s="40" customFormat="1" ht="15" customHeight="1" x14ac:dyDescent="0.2">
      <c r="A20" s="59" t="s">
        <v>26</v>
      </c>
      <c r="B20" s="61">
        <v>0.29299999999999998</v>
      </c>
      <c r="C20" s="61">
        <v>59.491400000000013</v>
      </c>
      <c r="D20" s="60">
        <v>59.784400000000012</v>
      </c>
      <c r="E20" s="61">
        <v>0</v>
      </c>
      <c r="F20" s="61">
        <v>4.202</v>
      </c>
      <c r="G20" s="60">
        <v>4.202</v>
      </c>
      <c r="H20" s="61">
        <v>589.37099999999998</v>
      </c>
      <c r="I20" s="61">
        <v>316.84600000000017</v>
      </c>
      <c r="J20" s="60">
        <v>906.2170000000001</v>
      </c>
      <c r="K20" s="61">
        <v>0</v>
      </c>
      <c r="L20" s="61">
        <v>0</v>
      </c>
      <c r="M20" s="60">
        <v>0</v>
      </c>
      <c r="N20" s="61">
        <v>589.66399999999999</v>
      </c>
      <c r="O20" s="61">
        <v>380.53940000000017</v>
      </c>
      <c r="P20" s="60">
        <v>970.2034000000001</v>
      </c>
      <c r="Q20" s="38"/>
      <c r="R20" s="39"/>
      <c r="S20" s="39"/>
    </row>
    <row r="21" spans="1:19" s="40" customFormat="1" ht="15" customHeight="1" x14ac:dyDescent="0.2">
      <c r="A21" s="59" t="s">
        <v>27</v>
      </c>
      <c r="B21" s="61">
        <v>775.7357999999989</v>
      </c>
      <c r="C21" s="61">
        <v>899.17599999999936</v>
      </c>
      <c r="D21" s="60">
        <v>1674.9117999999983</v>
      </c>
      <c r="E21" s="61">
        <v>0</v>
      </c>
      <c r="F21" s="61">
        <v>0</v>
      </c>
      <c r="G21" s="60">
        <v>0</v>
      </c>
      <c r="H21" s="61">
        <v>1201.0114499999993</v>
      </c>
      <c r="I21" s="61">
        <v>803.73699999999974</v>
      </c>
      <c r="J21" s="60">
        <v>2004.7484499999991</v>
      </c>
      <c r="K21" s="61">
        <v>0</v>
      </c>
      <c r="L21" s="61">
        <v>0</v>
      </c>
      <c r="M21" s="60">
        <v>0</v>
      </c>
      <c r="N21" s="61">
        <v>1976.7472499999981</v>
      </c>
      <c r="O21" s="61">
        <v>1702.9129999999991</v>
      </c>
      <c r="P21" s="60">
        <v>3679.6602499999972</v>
      </c>
      <c r="Q21" s="38"/>
      <c r="R21" s="39"/>
      <c r="S21" s="39"/>
    </row>
    <row r="22" spans="1:19" s="40" customFormat="1" ht="15" customHeight="1" x14ac:dyDescent="0.2">
      <c r="A22" s="59" t="s">
        <v>28</v>
      </c>
      <c r="B22" s="61">
        <v>808.98099999999977</v>
      </c>
      <c r="C22" s="61">
        <v>752.90239999999994</v>
      </c>
      <c r="D22" s="60">
        <v>1561.8833999999997</v>
      </c>
      <c r="E22" s="61">
        <v>0</v>
      </c>
      <c r="F22" s="61">
        <v>0.42800000000000005</v>
      </c>
      <c r="G22" s="60">
        <v>0.42800000000000005</v>
      </c>
      <c r="H22" s="61">
        <v>519.25167293566471</v>
      </c>
      <c r="I22" s="61">
        <v>1521.5620929283984</v>
      </c>
      <c r="J22" s="60">
        <v>2040.813765864063</v>
      </c>
      <c r="K22" s="61">
        <v>0</v>
      </c>
      <c r="L22" s="61">
        <v>0</v>
      </c>
      <c r="M22" s="60">
        <v>0</v>
      </c>
      <c r="N22" s="61">
        <v>1328.2326729356646</v>
      </c>
      <c r="O22" s="61">
        <v>2274.8924929283985</v>
      </c>
      <c r="P22" s="60">
        <v>3603.1251658640631</v>
      </c>
      <c r="Q22" s="38"/>
      <c r="R22" s="39"/>
      <c r="S22" s="39"/>
    </row>
    <row r="23" spans="1:19" s="40" customFormat="1" ht="15" customHeight="1" x14ac:dyDescent="0.2">
      <c r="A23" s="59" t="s">
        <v>29</v>
      </c>
      <c r="B23" s="61">
        <v>998.70099999999854</v>
      </c>
      <c r="C23" s="61">
        <v>6709.3080000000027</v>
      </c>
      <c r="D23" s="60">
        <v>7708.0090000000009</v>
      </c>
      <c r="E23" s="61">
        <v>0</v>
      </c>
      <c r="F23" s="61">
        <v>0</v>
      </c>
      <c r="G23" s="60">
        <v>0</v>
      </c>
      <c r="H23" s="61">
        <v>0</v>
      </c>
      <c r="I23" s="61">
        <v>1.9000000000000001</v>
      </c>
      <c r="J23" s="60">
        <v>1.9000000000000001</v>
      </c>
      <c r="K23" s="61">
        <v>0</v>
      </c>
      <c r="L23" s="61">
        <v>0</v>
      </c>
      <c r="M23" s="60">
        <v>0</v>
      </c>
      <c r="N23" s="61">
        <v>998.70099999999854</v>
      </c>
      <c r="O23" s="61">
        <v>6711.2080000000024</v>
      </c>
      <c r="P23" s="60">
        <v>7709.9090000000006</v>
      </c>
      <c r="Q23" s="38"/>
      <c r="R23" s="39"/>
      <c r="S23" s="39"/>
    </row>
    <row r="24" spans="1:19" s="40" customFormat="1" ht="15" customHeight="1" x14ac:dyDescent="0.2">
      <c r="A24" s="59" t="s">
        <v>30</v>
      </c>
      <c r="B24" s="61">
        <v>611.24934152999663</v>
      </c>
      <c r="C24" s="61">
        <v>6.5028500000000005</v>
      </c>
      <c r="D24" s="60">
        <v>617.75219152999659</v>
      </c>
      <c r="E24" s="61">
        <v>0</v>
      </c>
      <c r="F24" s="61">
        <v>17.027320000000003</v>
      </c>
      <c r="G24" s="60">
        <v>17.027320000000003</v>
      </c>
      <c r="H24" s="61">
        <v>7.6400499999999978</v>
      </c>
      <c r="I24" s="61">
        <v>0</v>
      </c>
      <c r="J24" s="60">
        <v>7.6400499999999978</v>
      </c>
      <c r="K24" s="61">
        <v>0</v>
      </c>
      <c r="L24" s="61">
        <v>0</v>
      </c>
      <c r="M24" s="60">
        <v>0</v>
      </c>
      <c r="N24" s="61">
        <v>618.8893915299966</v>
      </c>
      <c r="O24" s="61">
        <v>23.530170000000005</v>
      </c>
      <c r="P24" s="60">
        <v>642.4195615299966</v>
      </c>
      <c r="Q24" s="38"/>
      <c r="R24" s="39"/>
      <c r="S24" s="39"/>
    </row>
    <row r="25" spans="1:19" s="40" customFormat="1" ht="15" customHeight="1" x14ac:dyDescent="0.2">
      <c r="A25" s="59" t="s">
        <v>31</v>
      </c>
      <c r="B25" s="61">
        <v>2027.6599999999994</v>
      </c>
      <c r="C25" s="61">
        <v>1822.9200000000005</v>
      </c>
      <c r="D25" s="60">
        <v>3850.58</v>
      </c>
      <c r="E25" s="61">
        <v>0</v>
      </c>
      <c r="F25" s="61">
        <v>0</v>
      </c>
      <c r="G25" s="60">
        <v>0</v>
      </c>
      <c r="H25" s="61">
        <v>201.345</v>
      </c>
      <c r="I25" s="61">
        <v>0</v>
      </c>
      <c r="J25" s="60">
        <v>201.345</v>
      </c>
      <c r="K25" s="61">
        <v>0</v>
      </c>
      <c r="L25" s="61">
        <v>0</v>
      </c>
      <c r="M25" s="60">
        <v>0</v>
      </c>
      <c r="N25" s="61">
        <v>2229.0049999999992</v>
      </c>
      <c r="O25" s="61">
        <v>1822.9200000000005</v>
      </c>
      <c r="P25" s="60">
        <v>4051.9249999999997</v>
      </c>
      <c r="Q25" s="38"/>
      <c r="R25" s="39"/>
      <c r="S25" s="39"/>
    </row>
    <row r="26" spans="1:19" s="40" customFormat="1" ht="15" customHeight="1" x14ac:dyDescent="0.2">
      <c r="A26" s="59" t="s">
        <v>32</v>
      </c>
      <c r="B26" s="61">
        <v>0.13</v>
      </c>
      <c r="C26" s="61">
        <v>0</v>
      </c>
      <c r="D26" s="60">
        <v>0.13</v>
      </c>
      <c r="E26" s="61">
        <v>0</v>
      </c>
      <c r="F26" s="61">
        <v>0</v>
      </c>
      <c r="G26" s="60">
        <v>0</v>
      </c>
      <c r="H26" s="61">
        <v>238.90142375610864</v>
      </c>
      <c r="I26" s="61">
        <v>1268.0093003798277</v>
      </c>
      <c r="J26" s="60">
        <v>1506.9107241359363</v>
      </c>
      <c r="K26" s="61">
        <v>0</v>
      </c>
      <c r="L26" s="61">
        <v>0</v>
      </c>
      <c r="M26" s="60">
        <v>0</v>
      </c>
      <c r="N26" s="61">
        <v>239.03142375610864</v>
      </c>
      <c r="O26" s="61">
        <v>1268.0093003798277</v>
      </c>
      <c r="P26" s="60">
        <v>1507.0407241359362</v>
      </c>
      <c r="Q26" s="38"/>
      <c r="R26" s="39"/>
      <c r="S26" s="39"/>
    </row>
    <row r="27" spans="1:19" s="13" customFormat="1" ht="33" customHeight="1" x14ac:dyDescent="0.2">
      <c r="A27" s="62" t="s">
        <v>4</v>
      </c>
      <c r="B27" s="60">
        <v>18885.24264153</v>
      </c>
      <c r="C27" s="60">
        <v>22527.91315</v>
      </c>
      <c r="D27" s="60">
        <v>41413.155791529993</v>
      </c>
      <c r="E27" s="60">
        <v>0</v>
      </c>
      <c r="F27" s="60">
        <v>75.742320000000007</v>
      </c>
      <c r="G27" s="60">
        <v>75.742320000000007</v>
      </c>
      <c r="H27" s="60">
        <v>24193.781796691779</v>
      </c>
      <c r="I27" s="60">
        <v>16993.113043308222</v>
      </c>
      <c r="J27" s="60">
        <v>41186.894840000001</v>
      </c>
      <c r="K27" s="60">
        <v>0</v>
      </c>
      <c r="L27" s="60">
        <v>0</v>
      </c>
      <c r="M27" s="60">
        <v>0</v>
      </c>
      <c r="N27" s="60">
        <v>43079.024438221779</v>
      </c>
      <c r="O27" s="60">
        <v>39596.768513308227</v>
      </c>
      <c r="P27" s="60">
        <v>82675.792951530006</v>
      </c>
      <c r="Q27" s="41"/>
      <c r="R27" s="42"/>
      <c r="S27" s="42"/>
    </row>
    <row r="28" spans="1:19" s="13" customFormat="1" ht="33" customHeight="1" x14ac:dyDescent="0.2">
      <c r="A28" s="62" t="s">
        <v>272</v>
      </c>
      <c r="B28" s="60">
        <v>17914.616641530101</v>
      </c>
      <c r="C28" s="60">
        <v>16120.77015</v>
      </c>
      <c r="D28" s="60">
        <v>34035.386791530203</v>
      </c>
      <c r="E28" s="60">
        <v>0</v>
      </c>
      <c r="F28" s="60">
        <v>54.945320000000002</v>
      </c>
      <c r="G28" s="60">
        <v>54.945320000000002</v>
      </c>
      <c r="H28" s="60">
        <v>24193.781796691801</v>
      </c>
      <c r="I28" s="60">
        <v>16979.198043308301</v>
      </c>
      <c r="J28" s="60">
        <v>41172.979839999403</v>
      </c>
      <c r="K28" s="60">
        <v>0</v>
      </c>
      <c r="L28" s="60">
        <v>3.0000000000000001E-3</v>
      </c>
      <c r="M28" s="60">
        <v>0</v>
      </c>
      <c r="N28" s="60">
        <v>42108.398438220996</v>
      </c>
      <c r="O28" s="60">
        <v>33154.913513308296</v>
      </c>
      <c r="P28" s="60">
        <v>75263.311951528303</v>
      </c>
      <c r="Q28" s="41"/>
      <c r="R28" s="42"/>
      <c r="S28" s="42"/>
    </row>
    <row r="29" spans="1:19" ht="13.5" thickBot="1" x14ac:dyDescent="0.25">
      <c r="A29" s="14"/>
      <c r="B29" s="10"/>
      <c r="C29" s="10"/>
      <c r="D29" s="11"/>
      <c r="E29" s="10"/>
      <c r="F29" s="10"/>
      <c r="G29" s="11"/>
      <c r="H29" s="10"/>
      <c r="I29" s="10"/>
      <c r="J29" s="11"/>
      <c r="K29" s="10"/>
      <c r="L29" s="10"/>
      <c r="M29" s="11"/>
      <c r="N29" s="10"/>
      <c r="O29" s="10"/>
      <c r="P29" s="11"/>
    </row>
    <row r="30" spans="1:19" x14ac:dyDescent="0.2">
      <c r="A30" s="57" t="s">
        <v>273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9" x14ac:dyDescent="0.2">
      <c r="A31" s="74" t="s">
        <v>33</v>
      </c>
      <c r="B31" s="15"/>
      <c r="C31" s="15"/>
      <c r="D31" s="15"/>
      <c r="E31" s="15"/>
      <c r="F31" s="16"/>
      <c r="G31" s="18"/>
      <c r="H31" s="2"/>
      <c r="I31" s="2"/>
      <c r="J31" s="2"/>
      <c r="K31" s="2"/>
      <c r="L31" s="2"/>
      <c r="M31" s="2"/>
      <c r="N31" s="2"/>
      <c r="O31" s="2"/>
      <c r="P31" s="2"/>
    </row>
    <row r="32" spans="1:19" ht="14.25" customHeight="1" x14ac:dyDescent="0.2">
      <c r="A32" s="73" t="s">
        <v>270</v>
      </c>
      <c r="B32" s="19"/>
      <c r="C32" s="19"/>
      <c r="D32" s="19"/>
      <c r="E32" s="19"/>
      <c r="F32" s="19"/>
      <c r="G32" s="1"/>
      <c r="J32" s="1"/>
      <c r="M32" s="1"/>
      <c r="P32" s="1"/>
    </row>
    <row r="33" spans="1:16" ht="13.5" thickBo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8" thickTop="1" x14ac:dyDescent="0.3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</sheetData>
  <mergeCells count="8">
    <mergeCell ref="B4:G4"/>
    <mergeCell ref="H4:M4"/>
    <mergeCell ref="N4:P4"/>
    <mergeCell ref="B5:D5"/>
    <mergeCell ref="E5:G5"/>
    <mergeCell ref="N5:P5"/>
    <mergeCell ref="H5:J5"/>
    <mergeCell ref="K5:M5"/>
  </mergeCells>
  <phoneticPr fontId="0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fitToPage="1"/>
  </sheetPr>
  <dimension ref="A1:AG37"/>
  <sheetViews>
    <sheetView zoomScaleNormal="100" workbookViewId="0"/>
  </sheetViews>
  <sheetFormatPr defaultColWidth="9.140625" defaultRowHeight="12.75" x14ac:dyDescent="0.2"/>
  <cols>
    <col min="1" max="1" width="31.7109375" style="13" customWidth="1"/>
    <col min="2" max="16" width="7.28515625" style="1" customWidth="1"/>
    <col min="17" max="17" width="17.28515625" style="1" customWidth="1"/>
    <col min="18" max="20" width="7.28515625" style="1" customWidth="1"/>
    <col min="21" max="21" width="8.140625" style="1" customWidth="1"/>
    <col min="22" max="30" width="7.28515625" style="1" customWidth="1"/>
    <col min="31" max="31" width="18" style="1" customWidth="1"/>
    <col min="32" max="32" width="13.42578125" style="1" bestFit="1" customWidth="1"/>
    <col min="33" max="33" width="2.5703125" style="1" bestFit="1" customWidth="1"/>
    <col min="34" max="16384" width="9.140625" style="1"/>
  </cols>
  <sheetData>
    <row r="1" spans="1:33" s="68" customFormat="1" ht="24.95" customHeight="1" thickTop="1" x14ac:dyDescent="0.3">
      <c r="A1" s="64" t="s">
        <v>37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</row>
    <row r="2" spans="1:33" s="68" customFormat="1" ht="20.100000000000001" customHeight="1" x14ac:dyDescent="0.3">
      <c r="A2" s="65" t="s">
        <v>263</v>
      </c>
      <c r="B2" s="70"/>
      <c r="C2" s="70"/>
      <c r="D2" s="70"/>
      <c r="E2" s="70"/>
    </row>
    <row r="3" spans="1:33" s="68" customFormat="1" ht="24.95" customHeight="1" x14ac:dyDescent="0.3">
      <c r="A3" s="76" t="s">
        <v>271</v>
      </c>
      <c r="B3" s="77"/>
      <c r="C3" s="77"/>
      <c r="D3" s="77"/>
      <c r="E3" s="77"/>
    </row>
    <row r="4" spans="1:33" ht="20.100000000000001" customHeight="1" x14ac:dyDescent="0.25">
      <c r="A4" s="87" t="s">
        <v>38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1"/>
    </row>
    <row r="5" spans="1:33" ht="51.75" customHeight="1" x14ac:dyDescent="0.2">
      <c r="A5" s="75" t="s">
        <v>8</v>
      </c>
      <c r="B5" s="86" t="s">
        <v>41</v>
      </c>
      <c r="C5" s="86" t="s">
        <v>42</v>
      </c>
      <c r="D5" s="86" t="s">
        <v>43</v>
      </c>
      <c r="E5" s="86" t="s">
        <v>44</v>
      </c>
      <c r="F5" s="86" t="s">
        <v>45</v>
      </c>
      <c r="G5" s="86" t="s">
        <v>46</v>
      </c>
      <c r="H5" s="86" t="s">
        <v>47</v>
      </c>
      <c r="I5" s="86" t="s">
        <v>48</v>
      </c>
      <c r="J5" s="86" t="s">
        <v>49</v>
      </c>
      <c r="K5" s="86" t="s">
        <v>50</v>
      </c>
      <c r="L5" s="86" t="s">
        <v>51</v>
      </c>
      <c r="M5" s="86" t="s">
        <v>52</v>
      </c>
      <c r="N5" s="86" t="s">
        <v>53</v>
      </c>
      <c r="O5" s="86" t="s">
        <v>54</v>
      </c>
      <c r="P5" s="86" t="s">
        <v>55</v>
      </c>
      <c r="Q5" s="86" t="s">
        <v>40</v>
      </c>
      <c r="R5" s="86" t="s">
        <v>57</v>
      </c>
      <c r="S5" s="86" t="s">
        <v>58</v>
      </c>
      <c r="T5" s="86" t="s">
        <v>59</v>
      </c>
      <c r="U5" s="86" t="s">
        <v>60</v>
      </c>
      <c r="V5" s="86" t="s">
        <v>61</v>
      </c>
      <c r="W5" s="86" t="s">
        <v>62</v>
      </c>
      <c r="X5" s="86" t="s">
        <v>63</v>
      </c>
      <c r="Y5" s="86" t="s">
        <v>64</v>
      </c>
      <c r="Z5" s="86" t="s">
        <v>65</v>
      </c>
      <c r="AA5" s="86" t="s">
        <v>66</v>
      </c>
      <c r="AB5" s="86" t="s">
        <v>67</v>
      </c>
      <c r="AC5" s="86" t="s">
        <v>68</v>
      </c>
      <c r="AD5" s="86" t="s">
        <v>69</v>
      </c>
      <c r="AE5" s="86" t="s">
        <v>56</v>
      </c>
      <c r="AF5" s="86" t="s">
        <v>39</v>
      </c>
    </row>
    <row r="6" spans="1:33" s="5" customFormat="1" ht="15" customHeight="1" x14ac:dyDescent="0.2">
      <c r="A6" s="83" t="s">
        <v>13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5">
        <v>0</v>
      </c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5">
        <v>0</v>
      </c>
      <c r="AF6" s="85">
        <f>SUM(Q6,AE6)</f>
        <v>0</v>
      </c>
      <c r="AG6" s="6"/>
    </row>
    <row r="7" spans="1:33" s="5" customFormat="1" ht="15" customHeight="1" x14ac:dyDescent="0.2">
      <c r="A7" s="59" t="s">
        <v>14</v>
      </c>
      <c r="B7" s="80"/>
      <c r="C7" s="80"/>
      <c r="D7" s="80"/>
      <c r="E7" s="80"/>
      <c r="F7" s="80"/>
      <c r="G7" s="80"/>
      <c r="H7" s="80"/>
      <c r="I7" s="80"/>
      <c r="J7" s="80"/>
      <c r="K7" s="80">
        <v>0.16200000000000001</v>
      </c>
      <c r="L7" s="80"/>
      <c r="M7" s="80"/>
      <c r="N7" s="80">
        <v>6.38</v>
      </c>
      <c r="O7" s="80"/>
      <c r="P7" s="80">
        <v>4.7530000000000001</v>
      </c>
      <c r="Q7" s="60">
        <v>11.295</v>
      </c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>
        <v>8.0000000000000002E-3</v>
      </c>
      <c r="AE7" s="60">
        <v>8.0000000000000002E-3</v>
      </c>
      <c r="AF7" s="60">
        <f t="shared" ref="AF7:AF26" si="0">SUM(Q7,AE7)</f>
        <v>11.302999999999999</v>
      </c>
      <c r="AG7" s="6"/>
    </row>
    <row r="8" spans="1:33" s="5" customFormat="1" ht="15" customHeight="1" x14ac:dyDescent="0.2">
      <c r="A8" s="59" t="s">
        <v>70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60">
        <v>0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60">
        <v>0</v>
      </c>
      <c r="AF8" s="60">
        <f t="shared" si="0"/>
        <v>0</v>
      </c>
      <c r="AG8" s="6"/>
    </row>
    <row r="9" spans="1:33" s="5" customFormat="1" ht="15" customHeight="1" x14ac:dyDescent="0.2">
      <c r="A9" s="59" t="s">
        <v>71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60">
        <v>0</v>
      </c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60">
        <v>0</v>
      </c>
      <c r="AF9" s="60">
        <f t="shared" si="0"/>
        <v>0</v>
      </c>
      <c r="AG9" s="6"/>
    </row>
    <row r="10" spans="1:33" s="5" customFormat="1" ht="15" customHeight="1" x14ac:dyDescent="0.2">
      <c r="A10" s="59" t="s">
        <v>17</v>
      </c>
      <c r="B10" s="80"/>
      <c r="C10" s="80"/>
      <c r="D10" s="80"/>
      <c r="E10" s="80"/>
      <c r="F10" s="80"/>
      <c r="G10" s="80"/>
      <c r="H10" s="80"/>
      <c r="I10" s="80"/>
      <c r="J10" s="80">
        <v>13.24</v>
      </c>
      <c r="K10" s="80"/>
      <c r="L10" s="80"/>
      <c r="M10" s="80"/>
      <c r="N10" s="80"/>
      <c r="O10" s="80"/>
      <c r="P10" s="80"/>
      <c r="Q10" s="60">
        <v>13.24</v>
      </c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60">
        <v>0</v>
      </c>
      <c r="AF10" s="60">
        <f t="shared" si="0"/>
        <v>13.24</v>
      </c>
      <c r="AG10" s="6"/>
    </row>
    <row r="11" spans="1:33" s="5" customFormat="1" ht="15" customHeight="1" x14ac:dyDescent="0.2">
      <c r="A11" s="59" t="s">
        <v>72</v>
      </c>
      <c r="B11" s="80"/>
      <c r="C11" s="80"/>
      <c r="D11" s="80"/>
      <c r="E11" s="80"/>
      <c r="F11" s="80"/>
      <c r="G11" s="80"/>
      <c r="H11" s="80"/>
      <c r="I11" s="80"/>
      <c r="J11" s="80">
        <v>630.19100000000003</v>
      </c>
      <c r="K11" s="80">
        <v>0.46700000000000003</v>
      </c>
      <c r="L11" s="80"/>
      <c r="M11" s="80"/>
      <c r="N11" s="80">
        <v>327.18299999999994</v>
      </c>
      <c r="O11" s="80"/>
      <c r="P11" s="80">
        <v>946.45501999999999</v>
      </c>
      <c r="Q11" s="60">
        <v>1904.2960199999998</v>
      </c>
      <c r="R11" s="80"/>
      <c r="S11" s="80"/>
      <c r="T11" s="80"/>
      <c r="U11" s="80">
        <v>2.3530000000000002</v>
      </c>
      <c r="V11" s="80"/>
      <c r="W11" s="80"/>
      <c r="X11" s="80"/>
      <c r="Y11" s="80"/>
      <c r="Z11" s="80"/>
      <c r="AA11" s="80"/>
      <c r="AB11" s="80"/>
      <c r="AC11" s="80"/>
      <c r="AD11" s="80">
        <v>27.846000000000004</v>
      </c>
      <c r="AE11" s="60">
        <v>30.199000000000005</v>
      </c>
      <c r="AF11" s="60">
        <f t="shared" si="0"/>
        <v>1934.4950199999998</v>
      </c>
      <c r="AG11" s="6"/>
    </row>
    <row r="12" spans="1:33" s="5" customFormat="1" ht="15" customHeight="1" x14ac:dyDescent="0.2">
      <c r="A12" s="59" t="s">
        <v>73</v>
      </c>
      <c r="B12" s="80"/>
      <c r="C12" s="80"/>
      <c r="D12" s="80"/>
      <c r="E12" s="80"/>
      <c r="F12" s="80">
        <v>23.155000000000001</v>
      </c>
      <c r="G12" s="80"/>
      <c r="H12" s="80"/>
      <c r="I12" s="80"/>
      <c r="J12" s="80">
        <v>2449.9969999999998</v>
      </c>
      <c r="K12" s="80">
        <v>1.365</v>
      </c>
      <c r="L12" s="80"/>
      <c r="M12" s="80"/>
      <c r="N12" s="80">
        <v>579.49800000000005</v>
      </c>
      <c r="O12" s="80"/>
      <c r="P12" s="80">
        <v>890.2270000000002</v>
      </c>
      <c r="Q12" s="60">
        <v>3944.2420000000002</v>
      </c>
      <c r="R12" s="80"/>
      <c r="S12" s="80">
        <v>696.68</v>
      </c>
      <c r="T12" s="80">
        <v>0.4</v>
      </c>
      <c r="U12" s="80"/>
      <c r="V12" s="80"/>
      <c r="W12" s="80"/>
      <c r="X12" s="80"/>
      <c r="Y12" s="80"/>
      <c r="Z12" s="80"/>
      <c r="AA12" s="80"/>
      <c r="AB12" s="80"/>
      <c r="AC12" s="80">
        <v>1851.98</v>
      </c>
      <c r="AD12" s="80">
        <v>385.10899999999998</v>
      </c>
      <c r="AE12" s="60">
        <v>2934.1689999999999</v>
      </c>
      <c r="AF12" s="60">
        <f t="shared" si="0"/>
        <v>6878.4110000000001</v>
      </c>
      <c r="AG12" s="6"/>
    </row>
    <row r="13" spans="1:33" s="5" customFormat="1" ht="15" customHeight="1" x14ac:dyDescent="0.2">
      <c r="A13" s="59" t="s">
        <v>20</v>
      </c>
      <c r="B13" s="80"/>
      <c r="C13" s="80"/>
      <c r="D13" s="80"/>
      <c r="E13" s="80"/>
      <c r="F13" s="80">
        <v>0.86099999999999999</v>
      </c>
      <c r="G13" s="80"/>
      <c r="H13" s="80"/>
      <c r="I13" s="80"/>
      <c r="J13" s="80">
        <v>943.56500000000005</v>
      </c>
      <c r="K13" s="80">
        <v>17.120999999999999</v>
      </c>
      <c r="L13" s="80"/>
      <c r="M13" s="80"/>
      <c r="N13" s="80">
        <v>65.710999999999999</v>
      </c>
      <c r="O13" s="80"/>
      <c r="P13" s="80">
        <v>2422.1059999999993</v>
      </c>
      <c r="Q13" s="60">
        <v>3449.3639999999996</v>
      </c>
      <c r="R13" s="80"/>
      <c r="S13" s="80">
        <v>631.5</v>
      </c>
      <c r="T13" s="80">
        <v>199.14</v>
      </c>
      <c r="U13" s="80">
        <v>0.35300000000000004</v>
      </c>
      <c r="V13" s="80"/>
      <c r="W13" s="80"/>
      <c r="X13" s="80"/>
      <c r="Y13" s="80"/>
      <c r="Z13" s="80"/>
      <c r="AA13" s="80"/>
      <c r="AB13" s="80"/>
      <c r="AC13" s="80">
        <v>15.463999999999999</v>
      </c>
      <c r="AD13" s="80">
        <v>3702.9370399999975</v>
      </c>
      <c r="AE13" s="60">
        <v>4549.3940399999974</v>
      </c>
      <c r="AF13" s="60">
        <f t="shared" si="0"/>
        <v>7998.758039999997</v>
      </c>
      <c r="AG13" s="6"/>
    </row>
    <row r="14" spans="1:33" s="5" customFormat="1" ht="15" customHeight="1" x14ac:dyDescent="0.2">
      <c r="A14" s="59" t="s">
        <v>74</v>
      </c>
      <c r="B14" s="80"/>
      <c r="C14" s="80"/>
      <c r="D14" s="80"/>
      <c r="E14" s="80"/>
      <c r="F14" s="80"/>
      <c r="G14" s="80"/>
      <c r="H14" s="80"/>
      <c r="I14" s="80"/>
      <c r="J14" s="80">
        <v>88.543099999999995</v>
      </c>
      <c r="K14" s="80"/>
      <c r="L14" s="80"/>
      <c r="M14" s="80"/>
      <c r="N14" s="80">
        <v>2.9940000000000002</v>
      </c>
      <c r="O14" s="80"/>
      <c r="P14" s="80">
        <v>3.1429999999999998</v>
      </c>
      <c r="Q14" s="60">
        <v>94.680099999999996</v>
      </c>
      <c r="R14" s="80"/>
      <c r="S14" s="80"/>
      <c r="T14" s="80"/>
      <c r="U14" s="80">
        <v>36.983450000000026</v>
      </c>
      <c r="V14" s="80"/>
      <c r="W14" s="80"/>
      <c r="X14" s="80"/>
      <c r="Y14" s="80"/>
      <c r="Z14" s="80"/>
      <c r="AA14" s="80"/>
      <c r="AB14" s="80"/>
      <c r="AC14" s="80"/>
      <c r="AD14" s="80">
        <v>5.2289999999999992</v>
      </c>
      <c r="AE14" s="60">
        <v>42.212450000000025</v>
      </c>
      <c r="AF14" s="60">
        <f t="shared" si="0"/>
        <v>136.89255000000003</v>
      </c>
      <c r="AG14" s="6"/>
    </row>
    <row r="15" spans="1:33" s="5" customFormat="1" ht="15" customHeight="1" x14ac:dyDescent="0.2">
      <c r="A15" s="59" t="s">
        <v>75</v>
      </c>
      <c r="B15" s="80"/>
      <c r="C15" s="80"/>
      <c r="D15" s="80"/>
      <c r="E15" s="80"/>
      <c r="F15" s="80"/>
      <c r="G15" s="80"/>
      <c r="H15" s="80"/>
      <c r="I15" s="80"/>
      <c r="J15" s="80">
        <v>5483.5550000000039</v>
      </c>
      <c r="K15" s="80"/>
      <c r="L15" s="80"/>
      <c r="M15" s="80"/>
      <c r="N15" s="80">
        <v>39.46</v>
      </c>
      <c r="O15" s="80"/>
      <c r="P15" s="80">
        <v>3313.7490000000007</v>
      </c>
      <c r="Q15" s="60">
        <v>8836.7640000000047</v>
      </c>
      <c r="R15" s="80"/>
      <c r="S15" s="80"/>
      <c r="T15" s="80">
        <v>10.785000000000002</v>
      </c>
      <c r="U15" s="80">
        <v>143789.31899999996</v>
      </c>
      <c r="V15" s="80"/>
      <c r="W15" s="80"/>
      <c r="X15" s="80"/>
      <c r="Y15" s="80"/>
      <c r="Z15" s="80"/>
      <c r="AA15" s="80"/>
      <c r="AB15" s="80"/>
      <c r="AC15" s="80">
        <v>23.472000000000001</v>
      </c>
      <c r="AD15" s="80">
        <v>224.51400000000004</v>
      </c>
      <c r="AE15" s="60">
        <v>144048.08999999997</v>
      </c>
      <c r="AF15" s="60">
        <f t="shared" si="0"/>
        <v>152884.85399999996</v>
      </c>
      <c r="AG15" s="6"/>
    </row>
    <row r="16" spans="1:33" s="5" customFormat="1" ht="15" customHeight="1" x14ac:dyDescent="0.2">
      <c r="A16" s="59" t="s">
        <v>76</v>
      </c>
      <c r="B16" s="80"/>
      <c r="C16" s="80"/>
      <c r="D16" s="80"/>
      <c r="E16" s="80"/>
      <c r="F16" s="80"/>
      <c r="G16" s="80"/>
      <c r="H16" s="80"/>
      <c r="I16" s="80"/>
      <c r="J16" s="80">
        <v>11049.849000000009</v>
      </c>
      <c r="K16" s="80"/>
      <c r="L16" s="80"/>
      <c r="M16" s="80"/>
      <c r="N16" s="80">
        <v>1960.7029999999995</v>
      </c>
      <c r="O16" s="80"/>
      <c r="P16" s="80">
        <v>3928.1904999999983</v>
      </c>
      <c r="Q16" s="60">
        <v>16938.742500000008</v>
      </c>
      <c r="R16" s="80"/>
      <c r="S16" s="80"/>
      <c r="T16" s="80">
        <v>3.3</v>
      </c>
      <c r="U16" s="80">
        <v>106.46000000000001</v>
      </c>
      <c r="V16" s="80">
        <v>11635.970000000001</v>
      </c>
      <c r="W16" s="80">
        <v>970.2399999999999</v>
      </c>
      <c r="X16" s="80"/>
      <c r="Y16" s="80"/>
      <c r="Z16" s="80"/>
      <c r="AA16" s="80"/>
      <c r="AB16" s="80"/>
      <c r="AC16" s="80">
        <v>0.97199999999999998</v>
      </c>
      <c r="AD16" s="80">
        <v>5441.8240000000005</v>
      </c>
      <c r="AE16" s="60">
        <v>18158.766000000003</v>
      </c>
      <c r="AF16" s="60">
        <f t="shared" si="0"/>
        <v>35097.508500000011</v>
      </c>
      <c r="AG16" s="6"/>
    </row>
    <row r="17" spans="1:33" s="5" customFormat="1" ht="15" customHeight="1" x14ac:dyDescent="0.2">
      <c r="A17" s="59" t="s">
        <v>77</v>
      </c>
      <c r="B17" s="80"/>
      <c r="C17" s="80"/>
      <c r="D17" s="80"/>
      <c r="E17" s="80"/>
      <c r="F17" s="80"/>
      <c r="G17" s="80"/>
      <c r="H17" s="80"/>
      <c r="I17" s="80"/>
      <c r="J17" s="80">
        <v>14383.053000000002</v>
      </c>
      <c r="K17" s="80">
        <v>34.722000000000001</v>
      </c>
      <c r="L17" s="80"/>
      <c r="M17" s="80"/>
      <c r="N17" s="80">
        <v>3890.8881000000001</v>
      </c>
      <c r="O17" s="80"/>
      <c r="P17" s="80">
        <v>6757.3144999999995</v>
      </c>
      <c r="Q17" s="60">
        <v>25065.977600000002</v>
      </c>
      <c r="R17" s="80"/>
      <c r="S17" s="80"/>
      <c r="T17" s="80"/>
      <c r="U17" s="80">
        <v>269.54300000000001</v>
      </c>
      <c r="V17" s="80"/>
      <c r="W17" s="80"/>
      <c r="X17" s="80"/>
      <c r="Y17" s="80"/>
      <c r="Z17" s="80">
        <v>986.77800000000002</v>
      </c>
      <c r="AA17" s="80"/>
      <c r="AB17" s="80"/>
      <c r="AC17" s="80">
        <v>25.911999999999999</v>
      </c>
      <c r="AD17" s="80">
        <v>3378.2089999999994</v>
      </c>
      <c r="AE17" s="60">
        <v>4660.4419999999991</v>
      </c>
      <c r="AF17" s="60">
        <f t="shared" si="0"/>
        <v>29726.419600000001</v>
      </c>
      <c r="AG17" s="6"/>
    </row>
    <row r="18" spans="1:33" s="5" customFormat="1" ht="15" customHeight="1" x14ac:dyDescent="0.2">
      <c r="A18" s="59" t="s">
        <v>25</v>
      </c>
      <c r="B18" s="80"/>
      <c r="C18" s="80"/>
      <c r="D18" s="80"/>
      <c r="E18" s="80"/>
      <c r="F18" s="80"/>
      <c r="G18" s="80"/>
      <c r="H18" s="80"/>
      <c r="I18" s="80"/>
      <c r="J18" s="80">
        <v>8307.9309999999969</v>
      </c>
      <c r="K18" s="80">
        <v>51.923000000000002</v>
      </c>
      <c r="L18" s="80"/>
      <c r="M18" s="80"/>
      <c r="N18" s="80">
        <v>193.77699999999996</v>
      </c>
      <c r="O18" s="80"/>
      <c r="P18" s="80">
        <v>1770.0710000000004</v>
      </c>
      <c r="Q18" s="60">
        <v>10323.701999999997</v>
      </c>
      <c r="R18" s="80"/>
      <c r="S18" s="80"/>
      <c r="T18" s="80">
        <v>319.37299999999999</v>
      </c>
      <c r="U18" s="80">
        <v>0.16700000000000001</v>
      </c>
      <c r="V18" s="80">
        <v>50</v>
      </c>
      <c r="W18" s="80"/>
      <c r="X18" s="80"/>
      <c r="Y18" s="80"/>
      <c r="Z18" s="80">
        <v>6454.5009999999729</v>
      </c>
      <c r="AA18" s="80"/>
      <c r="AB18" s="80"/>
      <c r="AC18" s="80">
        <v>223.01399999999998</v>
      </c>
      <c r="AD18" s="80">
        <v>12522.977000000023</v>
      </c>
      <c r="AE18" s="60">
        <v>19570.031999999996</v>
      </c>
      <c r="AF18" s="60">
        <f t="shared" si="0"/>
        <v>29893.733999999993</v>
      </c>
      <c r="AG18" s="6"/>
    </row>
    <row r="19" spans="1:33" s="5" customFormat="1" ht="15" customHeight="1" x14ac:dyDescent="0.2">
      <c r="A19" s="59" t="s">
        <v>26</v>
      </c>
      <c r="B19" s="80"/>
      <c r="C19" s="80"/>
      <c r="D19" s="80"/>
      <c r="E19" s="80"/>
      <c r="F19" s="80"/>
      <c r="G19" s="80"/>
      <c r="H19" s="80"/>
      <c r="I19" s="80"/>
      <c r="J19" s="80">
        <v>65.150000000000006</v>
      </c>
      <c r="K19" s="80">
        <v>9.0274000000000001</v>
      </c>
      <c r="L19" s="80"/>
      <c r="M19" s="80"/>
      <c r="N19" s="80">
        <v>10.969999999999997</v>
      </c>
      <c r="O19" s="80"/>
      <c r="P19" s="80">
        <v>96.315400000000011</v>
      </c>
      <c r="Q19" s="60">
        <v>181.46280000000002</v>
      </c>
      <c r="R19" s="80"/>
      <c r="S19" s="80">
        <v>340.34030000000047</v>
      </c>
      <c r="T19" s="80"/>
      <c r="U19" s="80"/>
      <c r="V19" s="80"/>
      <c r="W19" s="80"/>
      <c r="X19" s="80"/>
      <c r="Y19" s="80"/>
      <c r="Z19" s="80"/>
      <c r="AA19" s="80"/>
      <c r="AB19" s="80"/>
      <c r="AC19" s="80">
        <v>92.471000000000018</v>
      </c>
      <c r="AD19" s="80">
        <v>1240.5040000000022</v>
      </c>
      <c r="AE19" s="60">
        <v>1673.3153000000027</v>
      </c>
      <c r="AF19" s="60">
        <f t="shared" si="0"/>
        <v>1854.7781000000027</v>
      </c>
      <c r="AG19" s="6"/>
    </row>
    <row r="20" spans="1:33" s="5" customFormat="1" ht="15" customHeight="1" x14ac:dyDescent="0.2">
      <c r="A20" s="59" t="s">
        <v>27</v>
      </c>
      <c r="B20" s="80"/>
      <c r="C20" s="80"/>
      <c r="D20" s="80"/>
      <c r="E20" s="80"/>
      <c r="F20" s="80">
        <v>46.056000000000004</v>
      </c>
      <c r="G20" s="80"/>
      <c r="H20" s="80"/>
      <c r="I20" s="80"/>
      <c r="J20" s="80">
        <v>545.79899999999986</v>
      </c>
      <c r="K20" s="80">
        <v>0.13900000000000001</v>
      </c>
      <c r="L20" s="80"/>
      <c r="M20" s="80"/>
      <c r="N20" s="80">
        <v>43.236999999999995</v>
      </c>
      <c r="O20" s="80">
        <v>1.2999999999999999E-2</v>
      </c>
      <c r="P20" s="80">
        <v>2923.3204999999957</v>
      </c>
      <c r="Q20" s="60">
        <v>3558.5644999999959</v>
      </c>
      <c r="R20" s="80">
        <v>20</v>
      </c>
      <c r="S20" s="80"/>
      <c r="T20" s="80">
        <v>828.33999999999958</v>
      </c>
      <c r="U20" s="80">
        <v>552.67700000000048</v>
      </c>
      <c r="V20" s="80">
        <v>118.68800000000005</v>
      </c>
      <c r="W20" s="80"/>
      <c r="X20" s="80"/>
      <c r="Y20" s="80"/>
      <c r="Z20" s="80"/>
      <c r="AA20" s="80"/>
      <c r="AB20" s="80"/>
      <c r="AC20" s="80">
        <v>175.511</v>
      </c>
      <c r="AD20" s="80">
        <v>4396.3477300000113</v>
      </c>
      <c r="AE20" s="60">
        <v>6091.5637300000117</v>
      </c>
      <c r="AF20" s="60">
        <f t="shared" si="0"/>
        <v>9650.1282300000075</v>
      </c>
      <c r="AG20" s="6"/>
    </row>
    <row r="21" spans="1:33" s="5" customFormat="1" ht="15" customHeight="1" x14ac:dyDescent="0.2">
      <c r="A21" s="59" t="s">
        <v>28</v>
      </c>
      <c r="B21" s="80"/>
      <c r="C21" s="80"/>
      <c r="D21" s="80"/>
      <c r="E21" s="80"/>
      <c r="F21" s="80">
        <v>8.0000000000000002E-3</v>
      </c>
      <c r="G21" s="80"/>
      <c r="H21" s="80"/>
      <c r="I21" s="80"/>
      <c r="J21" s="80">
        <v>1385.3699999999997</v>
      </c>
      <c r="K21" s="80">
        <v>0.93700000000000006</v>
      </c>
      <c r="L21" s="80"/>
      <c r="M21" s="80"/>
      <c r="N21" s="80">
        <v>223.072</v>
      </c>
      <c r="O21" s="80"/>
      <c r="P21" s="80">
        <v>4113.4074000000019</v>
      </c>
      <c r="Q21" s="60">
        <v>5722.7944000000016</v>
      </c>
      <c r="R21" s="80"/>
      <c r="S21" s="80">
        <v>0.29700000000000004</v>
      </c>
      <c r="T21" s="80">
        <v>50.36</v>
      </c>
      <c r="U21" s="80">
        <v>4522.0494280387993</v>
      </c>
      <c r="V21" s="80">
        <v>3.2</v>
      </c>
      <c r="W21" s="80"/>
      <c r="X21" s="80"/>
      <c r="Y21" s="80"/>
      <c r="Z21" s="80">
        <v>0.215</v>
      </c>
      <c r="AA21" s="80"/>
      <c r="AB21" s="80"/>
      <c r="AC21" s="80">
        <v>83.021000000000029</v>
      </c>
      <c r="AD21" s="80">
        <v>4850.8335600000401</v>
      </c>
      <c r="AE21" s="60">
        <v>9509.9759880388392</v>
      </c>
      <c r="AF21" s="60">
        <f t="shared" si="0"/>
        <v>15232.77038803884</v>
      </c>
      <c r="AG21" s="6"/>
    </row>
    <row r="22" spans="1:33" s="5" customFormat="1" ht="15" customHeight="1" x14ac:dyDescent="0.2">
      <c r="A22" s="59" t="s">
        <v>29</v>
      </c>
      <c r="B22" s="80">
        <v>0.22</v>
      </c>
      <c r="C22" s="80"/>
      <c r="D22" s="80"/>
      <c r="E22" s="80"/>
      <c r="F22" s="80">
        <v>15694.494000000044</v>
      </c>
      <c r="G22" s="80"/>
      <c r="H22" s="80"/>
      <c r="I22" s="80"/>
      <c r="J22" s="80">
        <v>296.7</v>
      </c>
      <c r="K22" s="80"/>
      <c r="L22" s="80"/>
      <c r="M22" s="80"/>
      <c r="N22" s="80">
        <v>2</v>
      </c>
      <c r="O22" s="80"/>
      <c r="P22" s="80">
        <v>90.679999999999993</v>
      </c>
      <c r="Q22" s="60">
        <v>16084.094000000045</v>
      </c>
      <c r="R22" s="80"/>
      <c r="S22" s="80"/>
      <c r="T22" s="80"/>
      <c r="U22" s="80">
        <v>0.33899999999999997</v>
      </c>
      <c r="V22" s="80"/>
      <c r="W22" s="80"/>
      <c r="X22" s="80"/>
      <c r="Y22" s="80"/>
      <c r="Z22" s="80"/>
      <c r="AA22" s="80"/>
      <c r="AB22" s="80"/>
      <c r="AC22" s="80"/>
      <c r="AD22" s="80">
        <v>109.61699999999999</v>
      </c>
      <c r="AE22" s="60">
        <v>109.95599999999999</v>
      </c>
      <c r="AF22" s="60">
        <f t="shared" si="0"/>
        <v>16194.050000000045</v>
      </c>
      <c r="AG22" s="6"/>
    </row>
    <row r="23" spans="1:33" s="5" customFormat="1" ht="15" customHeight="1" x14ac:dyDescent="0.2">
      <c r="A23" s="59" t="s">
        <v>30</v>
      </c>
      <c r="B23" s="80"/>
      <c r="C23" s="80"/>
      <c r="D23" s="80"/>
      <c r="E23" s="80"/>
      <c r="F23" s="80"/>
      <c r="G23" s="80"/>
      <c r="H23" s="80"/>
      <c r="I23" s="80"/>
      <c r="J23" s="80">
        <v>1984.9084148299935</v>
      </c>
      <c r="K23" s="80">
        <v>47.542479300000011</v>
      </c>
      <c r="L23" s="80"/>
      <c r="M23" s="80"/>
      <c r="N23" s="80">
        <v>72.5</v>
      </c>
      <c r="O23" s="80"/>
      <c r="P23" s="80">
        <v>143.64935999999992</v>
      </c>
      <c r="Q23" s="60">
        <v>2248.6002541299936</v>
      </c>
      <c r="R23" s="80"/>
      <c r="S23" s="80"/>
      <c r="T23" s="80"/>
      <c r="U23" s="80"/>
      <c r="V23" s="80">
        <v>2.3E-2</v>
      </c>
      <c r="W23" s="80"/>
      <c r="X23" s="80"/>
      <c r="Y23" s="80"/>
      <c r="Z23" s="80"/>
      <c r="AA23" s="80"/>
      <c r="AB23" s="80"/>
      <c r="AC23" s="80"/>
      <c r="AD23" s="80">
        <v>119.47885000000005</v>
      </c>
      <c r="AE23" s="60">
        <v>119.50185000000005</v>
      </c>
      <c r="AF23" s="60">
        <f t="shared" si="0"/>
        <v>2368.1021041299937</v>
      </c>
      <c r="AG23" s="6"/>
    </row>
    <row r="24" spans="1:33" s="5" customFormat="1" ht="15" customHeight="1" x14ac:dyDescent="0.2">
      <c r="A24" s="59" t="s">
        <v>78</v>
      </c>
      <c r="B24" s="80"/>
      <c r="C24" s="80"/>
      <c r="D24" s="80"/>
      <c r="E24" s="80"/>
      <c r="F24" s="80"/>
      <c r="G24" s="80"/>
      <c r="H24" s="80"/>
      <c r="I24" s="80"/>
      <c r="J24" s="80">
        <v>14010.706000000009</v>
      </c>
      <c r="K24" s="80"/>
      <c r="L24" s="80"/>
      <c r="M24" s="80"/>
      <c r="N24" s="80"/>
      <c r="O24" s="80"/>
      <c r="P24" s="80">
        <v>729.47800000000007</v>
      </c>
      <c r="Q24" s="60">
        <v>14740.184000000008</v>
      </c>
      <c r="R24" s="80"/>
      <c r="S24" s="80"/>
      <c r="T24" s="80"/>
      <c r="U24" s="80">
        <v>324.65999999999997</v>
      </c>
      <c r="V24" s="80"/>
      <c r="W24" s="80"/>
      <c r="X24" s="80"/>
      <c r="Y24" s="80"/>
      <c r="Z24" s="80"/>
      <c r="AA24" s="80"/>
      <c r="AB24" s="80"/>
      <c r="AC24" s="80"/>
      <c r="AD24" s="80">
        <v>260.94499999999999</v>
      </c>
      <c r="AE24" s="60">
        <v>585.60500000000002</v>
      </c>
      <c r="AF24" s="60">
        <f t="shared" si="0"/>
        <v>15325.789000000008</v>
      </c>
      <c r="AG24" s="6"/>
    </row>
    <row r="25" spans="1:33" s="5" customFormat="1" ht="15" customHeight="1" x14ac:dyDescent="0.2">
      <c r="A25" s="59" t="s">
        <v>32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>
        <v>0.26400000000000001</v>
      </c>
      <c r="Q25" s="60">
        <v>0.26400000000000001</v>
      </c>
      <c r="R25" s="80"/>
      <c r="S25" s="80"/>
      <c r="T25" s="80"/>
      <c r="U25" s="80">
        <v>3966.5333819612024</v>
      </c>
      <c r="V25" s="80">
        <v>1.4E-2</v>
      </c>
      <c r="W25" s="80"/>
      <c r="X25" s="80"/>
      <c r="Y25" s="80"/>
      <c r="Z25" s="80"/>
      <c r="AA25" s="80"/>
      <c r="AB25" s="80"/>
      <c r="AC25" s="80">
        <v>648.22799999999995</v>
      </c>
      <c r="AD25" s="80">
        <v>171.76300000000001</v>
      </c>
      <c r="AE25" s="60">
        <v>4786.5383819612025</v>
      </c>
      <c r="AF25" s="60">
        <f t="shared" si="0"/>
        <v>4786.8023819612026</v>
      </c>
      <c r="AG25" s="6"/>
    </row>
    <row r="26" spans="1:33" ht="30.75" customHeight="1" x14ac:dyDescent="0.2">
      <c r="A26" s="62" t="s">
        <v>4</v>
      </c>
      <c r="B26" s="79">
        <f>SUM(B6:B25)</f>
        <v>0.22</v>
      </c>
      <c r="C26" s="79">
        <f>SUM(C6:C25)</f>
        <v>0</v>
      </c>
      <c r="D26" s="79">
        <f t="shared" ref="D26:G26" si="1">SUM(D6:D25)</f>
        <v>0</v>
      </c>
      <c r="E26" s="79">
        <f t="shared" si="1"/>
        <v>0</v>
      </c>
      <c r="F26" s="79">
        <f t="shared" si="1"/>
        <v>15764.574000000044</v>
      </c>
      <c r="G26" s="79">
        <f t="shared" si="1"/>
        <v>0</v>
      </c>
      <c r="H26" s="79">
        <f t="shared" ref="H26" si="2">SUM(H6:H25)</f>
        <v>0</v>
      </c>
      <c r="I26" s="79">
        <f t="shared" ref="I26" si="3">SUM(I6:I25)</f>
        <v>0</v>
      </c>
      <c r="J26" s="79">
        <f t="shared" ref="J26" si="4">SUM(J6:J25)</f>
        <v>61638.557514830012</v>
      </c>
      <c r="K26" s="79">
        <f t="shared" ref="K26:L26" si="5">SUM(K6:K25)</f>
        <v>163.40587930000001</v>
      </c>
      <c r="L26" s="79">
        <f t="shared" si="5"/>
        <v>0</v>
      </c>
      <c r="M26" s="79">
        <f t="shared" ref="M26" si="6">SUM(M6:M25)</f>
        <v>0</v>
      </c>
      <c r="N26" s="79">
        <f t="shared" ref="N26" si="7">SUM(N6:N25)</f>
        <v>7418.3731000000007</v>
      </c>
      <c r="O26" s="79">
        <f t="shared" ref="O26" si="8">SUM(O6:O25)</f>
        <v>1.2999999999999999E-2</v>
      </c>
      <c r="P26" s="79">
        <f t="shared" ref="P26:Q26" si="9">SUM(P6:P25)</f>
        <v>28133.123679999993</v>
      </c>
      <c r="Q26" s="60">
        <f t="shared" si="9"/>
        <v>113118.26717413003</v>
      </c>
      <c r="R26" s="79">
        <f>SUM(R6:R25)</f>
        <v>20</v>
      </c>
      <c r="S26" s="79">
        <f t="shared" ref="S26" si="10">SUM(S6:S25)</f>
        <v>1668.8173000000004</v>
      </c>
      <c r="T26" s="79">
        <f t="shared" ref="T26" si="11">SUM(T6:T25)</f>
        <v>1411.6979999999996</v>
      </c>
      <c r="U26" s="79">
        <f t="shared" ref="U26" si="12">SUM(U6:U25)</f>
        <v>153571.43725999995</v>
      </c>
      <c r="V26" s="79">
        <f t="shared" ref="V26" si="13">SUM(V6:V25)</f>
        <v>11807.895</v>
      </c>
      <c r="W26" s="79">
        <f t="shared" ref="W26" si="14">SUM(W6:W25)</f>
        <v>970.2399999999999</v>
      </c>
      <c r="X26" s="79">
        <f t="shared" ref="X26" si="15">SUM(X6:X25)</f>
        <v>0</v>
      </c>
      <c r="Y26" s="79">
        <f t="shared" ref="Y26" si="16">SUM(Y6:Y25)</f>
        <v>0</v>
      </c>
      <c r="Z26" s="79">
        <f t="shared" ref="Z26" si="17">SUM(Z6:Z25)</f>
        <v>7441.4939999999733</v>
      </c>
      <c r="AA26" s="79">
        <f t="shared" ref="AA26" si="18">SUM(AA6:AA25)</f>
        <v>0</v>
      </c>
      <c r="AB26" s="79">
        <f t="shared" ref="AB26" si="19">SUM(AB6:AB25)</f>
        <v>0</v>
      </c>
      <c r="AC26" s="79">
        <f t="shared" ref="AC26" si="20">SUM(AC6:AC25)</f>
        <v>3140.0450000000001</v>
      </c>
      <c r="AD26" s="79">
        <f t="shared" ref="AD26" si="21">SUM(AD6:AD25)</f>
        <v>36838.142180000068</v>
      </c>
      <c r="AE26" s="60">
        <f t="shared" ref="AE26" si="22">SUM(AE6:AE25)</f>
        <v>216869.76874000009</v>
      </c>
      <c r="AF26" s="60">
        <f t="shared" si="0"/>
        <v>329988.0359141301</v>
      </c>
      <c r="AG26" s="4"/>
    </row>
    <row r="27" spans="1:33" ht="9.75" customHeight="1" thickBot="1" x14ac:dyDescent="0.25">
      <c r="AG27" s="4"/>
    </row>
    <row r="28" spans="1:33" x14ac:dyDescent="0.2">
      <c r="A28" s="57" t="s">
        <v>270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4"/>
    </row>
    <row r="29" spans="1:33" ht="13.5" thickBo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4"/>
    </row>
    <row r="30" spans="1:33" ht="18" thickTop="1" x14ac:dyDescent="0.3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4"/>
    </row>
    <row r="31" spans="1:33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2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2:32" x14ac:dyDescent="0.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2:32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2:32" x14ac:dyDescent="0.2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2:32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</sheetData>
  <pageMargins left="0.75" right="0.75" top="1" bottom="1" header="0" footer="0"/>
  <pageSetup paperSize="9" scale="84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08"/>
  <sheetViews>
    <sheetView zoomScaleNormal="100" workbookViewId="0"/>
  </sheetViews>
  <sheetFormatPr defaultColWidth="9.140625" defaultRowHeight="12.75" x14ac:dyDescent="0.2"/>
  <cols>
    <col min="1" max="1" width="10" style="1" customWidth="1"/>
    <col min="2" max="2" width="28.7109375" style="13" customWidth="1"/>
    <col min="3" max="3" width="88.85546875" style="13" customWidth="1"/>
    <col min="4" max="4" width="13.42578125" style="1" bestFit="1" customWidth="1"/>
    <col min="5" max="16384" width="9.140625" style="1"/>
  </cols>
  <sheetData>
    <row r="1" spans="1:6" s="68" customFormat="1" ht="24.95" customHeight="1" thickTop="1" x14ac:dyDescent="0.3">
      <c r="A1" s="64" t="s">
        <v>79</v>
      </c>
      <c r="B1" s="67"/>
      <c r="C1" s="67"/>
      <c r="D1" s="67"/>
    </row>
    <row r="2" spans="1:6" s="68" customFormat="1" ht="20.100000000000001" customHeight="1" x14ac:dyDescent="0.3">
      <c r="A2" s="65" t="s">
        <v>289</v>
      </c>
      <c r="B2" s="69"/>
      <c r="C2" s="70"/>
      <c r="D2" s="70"/>
      <c r="E2" s="70"/>
    </row>
    <row r="3" spans="1:6" s="68" customFormat="1" ht="21.95" customHeight="1" x14ac:dyDescent="0.2">
      <c r="A3" s="66" t="s">
        <v>271</v>
      </c>
      <c r="B3" s="71"/>
      <c r="C3" s="71"/>
      <c r="D3" s="71"/>
      <c r="E3" s="71"/>
      <c r="F3" s="72"/>
    </row>
    <row r="4" spans="1:6" ht="51.75" x14ac:dyDescent="0.2">
      <c r="A4" s="62" t="s">
        <v>80</v>
      </c>
      <c r="B4" s="62" t="s">
        <v>81</v>
      </c>
      <c r="C4" s="62" t="s">
        <v>82</v>
      </c>
      <c r="D4" s="62" t="s">
        <v>4</v>
      </c>
    </row>
    <row r="5" spans="1:6" s="5" customFormat="1" ht="14.25" x14ac:dyDescent="0.2">
      <c r="A5" s="89" t="s">
        <v>83</v>
      </c>
      <c r="B5" s="88" t="s">
        <v>84</v>
      </c>
      <c r="C5" s="59" t="s">
        <v>85</v>
      </c>
      <c r="D5" s="61">
        <v>27.879749999999998</v>
      </c>
    </row>
    <row r="6" spans="1:6" s="5" customFormat="1" ht="14.25" x14ac:dyDescent="0.2">
      <c r="A6" s="92" t="s">
        <v>86</v>
      </c>
      <c r="B6" s="91" t="s">
        <v>87</v>
      </c>
      <c r="C6" s="93" t="s">
        <v>88</v>
      </c>
      <c r="D6" s="110">
        <v>84.876000000000062</v>
      </c>
    </row>
    <row r="7" spans="1:6" s="5" customFormat="1" ht="14.25" x14ac:dyDescent="0.2">
      <c r="A7" s="92" t="s">
        <v>89</v>
      </c>
      <c r="B7" s="91" t="s">
        <v>90</v>
      </c>
      <c r="C7" s="91" t="s">
        <v>91</v>
      </c>
      <c r="D7" s="111">
        <v>281.80150000000009</v>
      </c>
    </row>
    <row r="8" spans="1:6" s="5" customFormat="1" ht="14.25" x14ac:dyDescent="0.2">
      <c r="A8" s="94"/>
      <c r="B8" s="96" t="s">
        <v>92</v>
      </c>
      <c r="C8" s="96" t="s">
        <v>93</v>
      </c>
      <c r="D8" s="113">
        <v>105.75200000000004</v>
      </c>
    </row>
    <row r="9" spans="1:6" s="5" customFormat="1" ht="14.25" x14ac:dyDescent="0.2">
      <c r="A9" s="95"/>
      <c r="B9" s="97" t="s">
        <v>94</v>
      </c>
      <c r="C9" s="100" t="s">
        <v>95</v>
      </c>
      <c r="D9" s="117"/>
    </row>
    <row r="10" spans="1:6" s="5" customFormat="1" ht="14.25" x14ac:dyDescent="0.2">
      <c r="A10" s="101" t="s">
        <v>96</v>
      </c>
      <c r="B10" s="91" t="s">
        <v>97</v>
      </c>
      <c r="C10" s="91" t="s">
        <v>98</v>
      </c>
      <c r="D10" s="111">
        <v>25.499000000000002</v>
      </c>
    </row>
    <row r="11" spans="1:6" s="5" customFormat="1" ht="14.25" x14ac:dyDescent="0.2">
      <c r="A11" s="90"/>
      <c r="B11" s="96" t="s">
        <v>99</v>
      </c>
      <c r="C11" s="96" t="s">
        <v>100</v>
      </c>
      <c r="D11" s="113">
        <v>5.6069999999999993</v>
      </c>
    </row>
    <row r="12" spans="1:6" s="5" customFormat="1" ht="14.25" x14ac:dyDescent="0.2">
      <c r="A12" s="98"/>
      <c r="B12" s="97" t="s">
        <v>101</v>
      </c>
      <c r="C12" s="100" t="s">
        <v>102</v>
      </c>
      <c r="D12" s="117"/>
    </row>
    <row r="13" spans="1:6" s="5" customFormat="1" ht="14.25" x14ac:dyDescent="0.2">
      <c r="A13" s="92" t="s">
        <v>103</v>
      </c>
      <c r="B13" s="88" t="s">
        <v>104</v>
      </c>
      <c r="C13" s="93" t="s">
        <v>105</v>
      </c>
      <c r="D13" s="110">
        <v>192.08349999999999</v>
      </c>
    </row>
    <row r="14" spans="1:6" s="5" customFormat="1" ht="14.25" x14ac:dyDescent="0.2">
      <c r="A14" s="92" t="s">
        <v>106</v>
      </c>
      <c r="B14" s="99" t="s">
        <v>107</v>
      </c>
      <c r="C14" s="91" t="s">
        <v>108</v>
      </c>
      <c r="D14" s="111">
        <v>1295.1554999999994</v>
      </c>
    </row>
    <row r="15" spans="1:6" s="5" customFormat="1" ht="14.25" x14ac:dyDescent="0.2">
      <c r="A15" s="98"/>
      <c r="B15" s="100" t="s">
        <v>109</v>
      </c>
      <c r="C15" s="100" t="s">
        <v>110</v>
      </c>
      <c r="D15" s="117">
        <v>402.17569999999995</v>
      </c>
    </row>
    <row r="16" spans="1:6" s="5" customFormat="1" ht="14.25" x14ac:dyDescent="0.2">
      <c r="A16" s="92" t="s">
        <v>111</v>
      </c>
      <c r="B16" s="88" t="s">
        <v>112</v>
      </c>
      <c r="C16" s="93" t="s">
        <v>113</v>
      </c>
      <c r="D16" s="110">
        <v>380.26700000000005</v>
      </c>
    </row>
    <row r="17" spans="1:4" s="5" customFormat="1" ht="14.25" x14ac:dyDescent="0.2">
      <c r="A17" s="101" t="s">
        <v>114</v>
      </c>
      <c r="B17" s="91" t="s">
        <v>115</v>
      </c>
      <c r="C17" s="91" t="s">
        <v>116</v>
      </c>
      <c r="D17" s="111">
        <v>9414.838299999994</v>
      </c>
    </row>
    <row r="18" spans="1:4" s="5" customFormat="1" ht="14.25" x14ac:dyDescent="0.2">
      <c r="A18" s="90"/>
      <c r="B18" s="96" t="s">
        <v>117</v>
      </c>
      <c r="C18" s="96" t="s">
        <v>118</v>
      </c>
      <c r="D18" s="113">
        <v>659.37759999999992</v>
      </c>
    </row>
    <row r="19" spans="1:4" s="5" customFormat="1" ht="14.25" x14ac:dyDescent="0.2">
      <c r="A19" s="98"/>
      <c r="B19" s="97" t="s">
        <v>119</v>
      </c>
      <c r="C19" s="100" t="s">
        <v>120</v>
      </c>
      <c r="D19" s="117">
        <v>3327.7322206000035</v>
      </c>
    </row>
    <row r="20" spans="1:4" s="5" customFormat="1" ht="14.25" x14ac:dyDescent="0.2">
      <c r="A20" s="92" t="s">
        <v>121</v>
      </c>
      <c r="B20" s="88" t="s">
        <v>122</v>
      </c>
      <c r="C20" s="93" t="s">
        <v>123</v>
      </c>
      <c r="D20" s="110">
        <v>1016.9962500000005</v>
      </c>
    </row>
    <row r="21" spans="1:4" s="5" customFormat="1" ht="14.25" x14ac:dyDescent="0.2">
      <c r="A21" s="92" t="s">
        <v>124</v>
      </c>
      <c r="B21" s="99" t="s">
        <v>125</v>
      </c>
      <c r="C21" s="91" t="s">
        <v>126</v>
      </c>
      <c r="D21" s="111">
        <v>193675.03787000006</v>
      </c>
    </row>
    <row r="22" spans="1:4" s="5" customFormat="1" ht="14.25" x14ac:dyDescent="0.2">
      <c r="A22" s="98"/>
      <c r="B22" s="100" t="s">
        <v>127</v>
      </c>
      <c r="C22" s="100" t="s">
        <v>128</v>
      </c>
      <c r="D22" s="117">
        <v>26507.313760000103</v>
      </c>
    </row>
    <row r="23" spans="1:4" s="5" customFormat="1" ht="14.25" x14ac:dyDescent="0.2">
      <c r="A23" s="92" t="s">
        <v>129</v>
      </c>
      <c r="B23" s="99" t="s">
        <v>130</v>
      </c>
      <c r="C23" s="91" t="s">
        <v>131</v>
      </c>
      <c r="D23" s="111">
        <v>684.04050000000041</v>
      </c>
    </row>
    <row r="24" spans="1:4" s="5" customFormat="1" ht="14.25" x14ac:dyDescent="0.2">
      <c r="A24" s="102"/>
      <c r="B24" s="96" t="s">
        <v>132</v>
      </c>
      <c r="C24" s="96" t="s">
        <v>133</v>
      </c>
      <c r="D24" s="113">
        <v>1809.1403999999998</v>
      </c>
    </row>
    <row r="25" spans="1:4" s="5" customFormat="1" ht="14.25" x14ac:dyDescent="0.2">
      <c r="A25" s="103"/>
      <c r="B25" s="96" t="s">
        <v>134</v>
      </c>
      <c r="C25" s="96" t="s">
        <v>135</v>
      </c>
      <c r="D25" s="113">
        <v>7615.3371500000158</v>
      </c>
    </row>
    <row r="26" spans="1:4" s="5" customFormat="1" ht="14.25" x14ac:dyDescent="0.2">
      <c r="A26" s="103"/>
      <c r="B26" s="96" t="s">
        <v>136</v>
      </c>
      <c r="C26" s="96" t="s">
        <v>137</v>
      </c>
      <c r="D26" s="113">
        <v>4062.2073300000038</v>
      </c>
    </row>
    <row r="27" spans="1:4" s="5" customFormat="1" ht="14.25" x14ac:dyDescent="0.2">
      <c r="A27" s="104"/>
      <c r="B27" s="100" t="s">
        <v>138</v>
      </c>
      <c r="C27" s="100" t="s">
        <v>139</v>
      </c>
      <c r="D27" s="117">
        <v>957.46654999999942</v>
      </c>
    </row>
    <row r="28" spans="1:4" s="5" customFormat="1" ht="14.25" x14ac:dyDescent="0.2">
      <c r="A28" s="101" t="s">
        <v>140</v>
      </c>
      <c r="B28" s="91" t="s">
        <v>141</v>
      </c>
      <c r="C28" s="91" t="s">
        <v>142</v>
      </c>
      <c r="D28" s="111">
        <v>358.65649999999982</v>
      </c>
    </row>
    <row r="29" spans="1:4" s="5" customFormat="1" ht="14.25" x14ac:dyDescent="0.2">
      <c r="A29" s="90"/>
      <c r="B29" s="96" t="s">
        <v>143</v>
      </c>
      <c r="C29" s="96" t="s">
        <v>144</v>
      </c>
      <c r="D29" s="113">
        <v>632.11497803879888</v>
      </c>
    </row>
    <row r="30" spans="1:4" s="5" customFormat="1" ht="14.25" x14ac:dyDescent="0.2">
      <c r="A30" s="98"/>
      <c r="B30" s="97" t="s">
        <v>145</v>
      </c>
      <c r="C30" s="100" t="s">
        <v>146</v>
      </c>
      <c r="D30" s="117">
        <v>3108.5280100000018</v>
      </c>
    </row>
    <row r="31" spans="1:4" s="5" customFormat="1" ht="14.25" x14ac:dyDescent="0.2">
      <c r="A31" s="92" t="s">
        <v>147</v>
      </c>
      <c r="B31" s="88" t="s">
        <v>148</v>
      </c>
      <c r="C31" s="93" t="s">
        <v>149</v>
      </c>
      <c r="D31" s="110">
        <v>3676.4407999999989</v>
      </c>
    </row>
    <row r="32" spans="1:4" s="5" customFormat="1" ht="14.25" x14ac:dyDescent="0.2">
      <c r="A32" s="101" t="s">
        <v>150</v>
      </c>
      <c r="B32" s="91" t="s">
        <v>151</v>
      </c>
      <c r="C32" s="91" t="s">
        <v>152</v>
      </c>
      <c r="D32" s="111">
        <v>100.03300000000004</v>
      </c>
    </row>
    <row r="33" spans="1:5" s="5" customFormat="1" ht="14.25" x14ac:dyDescent="0.2">
      <c r="A33" s="90"/>
      <c r="B33" s="96" t="s">
        <v>153</v>
      </c>
      <c r="C33" s="96" t="s">
        <v>154</v>
      </c>
      <c r="D33" s="113">
        <v>60.97699999999999</v>
      </c>
    </row>
    <row r="34" spans="1:5" s="5" customFormat="1" ht="14.25" x14ac:dyDescent="0.2">
      <c r="A34" s="98"/>
      <c r="B34" s="97" t="s">
        <v>155</v>
      </c>
      <c r="C34" s="100" t="s">
        <v>156</v>
      </c>
      <c r="D34" s="117">
        <v>7296.381000000003</v>
      </c>
    </row>
    <row r="35" spans="1:5" s="5" customFormat="1" ht="14.25" x14ac:dyDescent="0.2">
      <c r="A35" s="92" t="s">
        <v>157</v>
      </c>
      <c r="B35" s="88" t="s">
        <v>158</v>
      </c>
      <c r="C35" s="93" t="s">
        <v>159</v>
      </c>
      <c r="D35" s="110">
        <v>22676.039800000013</v>
      </c>
    </row>
    <row r="36" spans="1:5" s="5" customFormat="1" ht="14.25" x14ac:dyDescent="0.2">
      <c r="A36" s="92" t="s">
        <v>160</v>
      </c>
      <c r="B36" s="88" t="s">
        <v>161</v>
      </c>
      <c r="C36" s="93" t="s">
        <v>162</v>
      </c>
      <c r="D36" s="110">
        <v>14161.221950000052</v>
      </c>
    </row>
    <row r="37" spans="1:5" s="5" customFormat="1" ht="14.25" x14ac:dyDescent="0.2">
      <c r="A37" s="101" t="s">
        <v>163</v>
      </c>
      <c r="B37" s="91" t="s">
        <v>164</v>
      </c>
      <c r="C37" s="108" t="s">
        <v>165</v>
      </c>
      <c r="D37" s="111">
        <v>7362.6873200000673</v>
      </c>
      <c r="E37" s="107"/>
    </row>
    <row r="38" spans="1:5" s="5" customFormat="1" ht="14.25" x14ac:dyDescent="0.2">
      <c r="A38" s="90"/>
      <c r="B38" s="96" t="s">
        <v>166</v>
      </c>
      <c r="C38" s="106" t="s">
        <v>167</v>
      </c>
      <c r="D38" s="112">
        <v>4443.8408999999992</v>
      </c>
      <c r="E38" s="107"/>
    </row>
    <row r="39" spans="1:5" s="5" customFormat="1" ht="14.25" x14ac:dyDescent="0.2">
      <c r="A39" s="105"/>
      <c r="B39" s="96" t="s">
        <v>168</v>
      </c>
      <c r="C39" s="106" t="s">
        <v>169</v>
      </c>
      <c r="D39" s="113">
        <v>41.730399999999968</v>
      </c>
      <c r="E39" s="107"/>
    </row>
    <row r="40" spans="1:5" s="5" customFormat="1" ht="14.25" x14ac:dyDescent="0.2">
      <c r="A40" s="90"/>
      <c r="B40" s="96" t="s">
        <v>170</v>
      </c>
      <c r="C40" s="106" t="s">
        <v>171</v>
      </c>
      <c r="D40" s="113">
        <v>23.977050000000002</v>
      </c>
      <c r="E40" s="107"/>
    </row>
    <row r="41" spans="1:5" s="5" customFormat="1" ht="14.25" x14ac:dyDescent="0.2">
      <c r="A41" s="90"/>
      <c r="B41" s="96" t="s">
        <v>172</v>
      </c>
      <c r="C41" s="106" t="s">
        <v>173</v>
      </c>
      <c r="D41" s="113">
        <v>10.491949999999996</v>
      </c>
      <c r="E41" s="107"/>
    </row>
    <row r="42" spans="1:5" s="5" customFormat="1" ht="14.25" x14ac:dyDescent="0.2">
      <c r="A42" s="90"/>
      <c r="B42" s="96" t="s">
        <v>174</v>
      </c>
      <c r="C42" s="106" t="s">
        <v>175</v>
      </c>
      <c r="D42" s="114">
        <v>92.350999999999999</v>
      </c>
      <c r="E42" s="107"/>
    </row>
    <row r="43" spans="1:5" s="5" customFormat="1" ht="14.25" x14ac:dyDescent="0.2">
      <c r="A43" s="90"/>
      <c r="B43" s="96" t="s">
        <v>176</v>
      </c>
      <c r="C43" s="106" t="s">
        <v>177</v>
      </c>
      <c r="D43" s="115">
        <v>494.816599999998</v>
      </c>
      <c r="E43" s="107"/>
    </row>
    <row r="44" spans="1:5" s="5" customFormat="1" ht="14.25" x14ac:dyDescent="0.2">
      <c r="A44" s="105"/>
      <c r="B44" s="96" t="s">
        <v>178</v>
      </c>
      <c r="C44" s="106" t="s">
        <v>179</v>
      </c>
      <c r="D44" s="116">
        <v>1547.8641899999989</v>
      </c>
      <c r="E44" s="107"/>
    </row>
    <row r="45" spans="1:5" s="5" customFormat="1" ht="14.25" x14ac:dyDescent="0.2">
      <c r="A45" s="90"/>
      <c r="B45" s="96" t="s">
        <v>180</v>
      </c>
      <c r="C45" s="106" t="s">
        <v>181</v>
      </c>
      <c r="D45" s="113">
        <v>693.30368999999962</v>
      </c>
      <c r="E45" s="107"/>
    </row>
    <row r="46" spans="1:5" s="5" customFormat="1" ht="14.25" x14ac:dyDescent="0.2">
      <c r="A46" s="90"/>
      <c r="B46" s="96" t="s">
        <v>182</v>
      </c>
      <c r="C46" s="106" t="s">
        <v>183</v>
      </c>
      <c r="D46" s="113">
        <v>144.08354999999992</v>
      </c>
      <c r="E46" s="107"/>
    </row>
    <row r="47" spans="1:5" s="5" customFormat="1" ht="14.25" x14ac:dyDescent="0.2">
      <c r="A47" s="90"/>
      <c r="B47" s="96" t="s">
        <v>184</v>
      </c>
      <c r="C47" s="106" t="s">
        <v>185</v>
      </c>
      <c r="D47" s="112">
        <v>2521.2693235300108</v>
      </c>
      <c r="E47" s="107"/>
    </row>
    <row r="48" spans="1:5" s="5" customFormat="1" ht="14.25" x14ac:dyDescent="0.2">
      <c r="A48" s="90"/>
      <c r="B48" s="96" t="s">
        <v>186</v>
      </c>
      <c r="C48" s="106" t="s">
        <v>187</v>
      </c>
      <c r="D48" s="112">
        <v>79.454149999999913</v>
      </c>
      <c r="E48" s="107"/>
    </row>
    <row r="49" spans="1:5" s="5" customFormat="1" ht="14.25" x14ac:dyDescent="0.2">
      <c r="A49" s="105"/>
      <c r="B49" s="96" t="s">
        <v>188</v>
      </c>
      <c r="C49" s="106" t="s">
        <v>189</v>
      </c>
      <c r="D49" s="113">
        <v>98.059399999999712</v>
      </c>
      <c r="E49" s="107"/>
    </row>
    <row r="50" spans="1:5" s="5" customFormat="1" ht="28.5" x14ac:dyDescent="0.2">
      <c r="A50" s="90"/>
      <c r="B50" s="96" t="s">
        <v>190</v>
      </c>
      <c r="C50" s="106" t="s">
        <v>191</v>
      </c>
      <c r="D50" s="113"/>
      <c r="E50" s="107"/>
    </row>
    <row r="51" spans="1:5" s="5" customFormat="1" ht="14.25" x14ac:dyDescent="0.2">
      <c r="A51" s="98"/>
      <c r="B51" s="97" t="s">
        <v>192</v>
      </c>
      <c r="C51" s="109" t="s">
        <v>193</v>
      </c>
      <c r="D51" s="117">
        <v>1092.8743000000004</v>
      </c>
      <c r="E51" s="107"/>
    </row>
    <row r="52" spans="1:5" s="5" customFormat="1" ht="14.25" x14ac:dyDescent="0.2">
      <c r="A52" s="92" t="s">
        <v>194</v>
      </c>
      <c r="B52" s="88" t="s">
        <v>195</v>
      </c>
      <c r="C52" s="93" t="s">
        <v>196</v>
      </c>
      <c r="D52" s="110">
        <v>6288.8225000000029</v>
      </c>
    </row>
    <row r="53" spans="1:5" s="5" customFormat="1" ht="14.25" x14ac:dyDescent="0.2">
      <c r="A53" s="92" t="s">
        <v>197</v>
      </c>
      <c r="B53" s="88"/>
      <c r="C53" s="93" t="s">
        <v>198</v>
      </c>
      <c r="D53" s="61">
        <v>451.43167196120112</v>
      </c>
    </row>
    <row r="54" spans="1:5" ht="14.25" x14ac:dyDescent="0.2">
      <c r="A54" s="120" t="s">
        <v>275</v>
      </c>
      <c r="B54" s="88"/>
      <c r="C54" s="93"/>
      <c r="D54" s="60">
        <f>SUM(D5:D53)</f>
        <v>329988.03591413045</v>
      </c>
    </row>
    <row r="55" spans="1:5" ht="13.5" thickBot="1" x14ac:dyDescent="0.25">
      <c r="A55" s="37"/>
      <c r="B55" s="37"/>
      <c r="C55" s="3"/>
      <c r="D55" s="3"/>
    </row>
    <row r="56" spans="1:5" x14ac:dyDescent="0.2">
      <c r="A56" s="57" t="s">
        <v>276</v>
      </c>
      <c r="B56" s="57"/>
      <c r="C56" s="57"/>
      <c r="D56" s="57"/>
    </row>
    <row r="57" spans="1:5" x14ac:dyDescent="0.2">
      <c r="A57" s="119" t="s">
        <v>277</v>
      </c>
      <c r="B57" s="119"/>
      <c r="C57" s="119"/>
      <c r="D57" s="119"/>
    </row>
    <row r="58" spans="1:5" x14ac:dyDescent="0.2">
      <c r="A58" s="73" t="s">
        <v>270</v>
      </c>
      <c r="B58" s="118"/>
      <c r="C58" s="118"/>
      <c r="D58" s="118"/>
    </row>
    <row r="59" spans="1:5" ht="13.5" thickBot="1" x14ac:dyDescent="0.25">
      <c r="A59" s="15"/>
      <c r="B59" s="15"/>
      <c r="C59" s="15"/>
      <c r="D59" s="15"/>
    </row>
    <row r="60" spans="1:5" ht="18" thickTop="1" x14ac:dyDescent="0.3">
      <c r="A60" s="67"/>
      <c r="B60" s="67"/>
      <c r="C60" s="67"/>
      <c r="D60" s="67"/>
    </row>
    <row r="61" spans="1:5" x14ac:dyDescent="0.2">
      <c r="B61" s="34"/>
      <c r="C61" s="34"/>
      <c r="D61" s="35"/>
    </row>
    <row r="62" spans="1:5" x14ac:dyDescent="0.2">
      <c r="B62" s="34"/>
      <c r="C62" s="34"/>
      <c r="D62" s="35"/>
    </row>
    <row r="63" spans="1:5" x14ac:dyDescent="0.2">
      <c r="B63" s="34"/>
      <c r="C63" s="34"/>
      <c r="D63" s="35"/>
    </row>
    <row r="64" spans="1:5" x14ac:dyDescent="0.2">
      <c r="B64" s="34"/>
      <c r="C64" s="34"/>
      <c r="D64" s="35"/>
    </row>
    <row r="65" spans="2:4" x14ac:dyDescent="0.2">
      <c r="B65" s="34"/>
      <c r="C65" s="34"/>
      <c r="D65" s="35"/>
    </row>
    <row r="66" spans="2:4" x14ac:dyDescent="0.2">
      <c r="B66" s="34"/>
      <c r="C66" s="34"/>
      <c r="D66" s="35"/>
    </row>
    <row r="67" spans="2:4" x14ac:dyDescent="0.2">
      <c r="B67" s="34"/>
      <c r="C67" s="34"/>
      <c r="D67" s="35"/>
    </row>
    <row r="68" spans="2:4" x14ac:dyDescent="0.2">
      <c r="B68" s="34"/>
      <c r="C68" s="34"/>
      <c r="D68" s="35"/>
    </row>
    <row r="69" spans="2:4" x14ac:dyDescent="0.2">
      <c r="B69" s="34"/>
      <c r="C69" s="34"/>
      <c r="D69" s="34"/>
    </row>
    <row r="70" spans="2:4" x14ac:dyDescent="0.2">
      <c r="B70" s="34"/>
      <c r="C70" s="34"/>
      <c r="D70" s="34"/>
    </row>
    <row r="71" spans="2:4" x14ac:dyDescent="0.2">
      <c r="B71" s="34"/>
      <c r="C71" s="34"/>
      <c r="D71" s="34"/>
    </row>
    <row r="72" spans="2:4" x14ac:dyDescent="0.2">
      <c r="B72" s="34"/>
      <c r="C72" s="34"/>
      <c r="D72" s="34"/>
    </row>
    <row r="73" spans="2:4" x14ac:dyDescent="0.2">
      <c r="B73" s="34"/>
      <c r="C73" s="34"/>
      <c r="D73" s="34"/>
    </row>
    <row r="74" spans="2:4" x14ac:dyDescent="0.2">
      <c r="B74" s="34"/>
      <c r="C74" s="34"/>
      <c r="D74" s="34"/>
    </row>
    <row r="75" spans="2:4" x14ac:dyDescent="0.2">
      <c r="B75" s="34"/>
      <c r="C75" s="34"/>
      <c r="D75" s="34"/>
    </row>
    <row r="76" spans="2:4" x14ac:dyDescent="0.2">
      <c r="B76" s="34"/>
      <c r="C76" s="34"/>
      <c r="D76" s="34"/>
    </row>
    <row r="77" spans="2:4" x14ac:dyDescent="0.2">
      <c r="B77" s="34"/>
      <c r="C77" s="34"/>
      <c r="D77" s="34"/>
    </row>
    <row r="78" spans="2:4" x14ac:dyDescent="0.2">
      <c r="B78" s="34"/>
      <c r="C78" s="34"/>
      <c r="D78" s="34"/>
    </row>
    <row r="79" spans="2:4" x14ac:dyDescent="0.2">
      <c r="B79" s="34"/>
      <c r="C79" s="34"/>
      <c r="D79" s="34"/>
    </row>
    <row r="80" spans="2:4" x14ac:dyDescent="0.2">
      <c r="B80" s="34"/>
      <c r="C80" s="34"/>
      <c r="D80" s="34"/>
    </row>
    <row r="81" spans="2:4" x14ac:dyDescent="0.2">
      <c r="B81" s="34"/>
      <c r="C81" s="34"/>
      <c r="D81" s="34"/>
    </row>
    <row r="82" spans="2:4" x14ac:dyDescent="0.2">
      <c r="B82" s="34"/>
      <c r="C82" s="34"/>
      <c r="D82" s="34"/>
    </row>
    <row r="83" spans="2:4" x14ac:dyDescent="0.2">
      <c r="B83" s="34"/>
      <c r="C83" s="34"/>
      <c r="D83" s="34"/>
    </row>
    <row r="84" spans="2:4" x14ac:dyDescent="0.2">
      <c r="B84" s="34"/>
      <c r="C84" s="34"/>
      <c r="D84" s="34"/>
    </row>
    <row r="85" spans="2:4" x14ac:dyDescent="0.2">
      <c r="B85" s="34"/>
      <c r="C85" s="34"/>
      <c r="D85" s="34"/>
    </row>
    <row r="86" spans="2:4" x14ac:dyDescent="0.2">
      <c r="B86" s="34"/>
      <c r="C86" s="34"/>
      <c r="D86" s="34"/>
    </row>
    <row r="87" spans="2:4" x14ac:dyDescent="0.2">
      <c r="B87" s="34"/>
      <c r="C87" s="34"/>
      <c r="D87" s="34"/>
    </row>
    <row r="88" spans="2:4" x14ac:dyDescent="0.2">
      <c r="B88" s="34"/>
      <c r="C88" s="34"/>
      <c r="D88" s="34"/>
    </row>
    <row r="89" spans="2:4" x14ac:dyDescent="0.2">
      <c r="B89" s="34"/>
      <c r="C89" s="34"/>
      <c r="D89" s="34"/>
    </row>
    <row r="90" spans="2:4" x14ac:dyDescent="0.2">
      <c r="B90" s="34"/>
      <c r="C90" s="34"/>
      <c r="D90" s="34"/>
    </row>
    <row r="91" spans="2:4" x14ac:dyDescent="0.2">
      <c r="B91" s="34"/>
      <c r="C91" s="34"/>
      <c r="D91" s="34"/>
    </row>
    <row r="92" spans="2:4" x14ac:dyDescent="0.2">
      <c r="B92" s="34"/>
      <c r="C92" s="34"/>
      <c r="D92" s="34"/>
    </row>
    <row r="93" spans="2:4" x14ac:dyDescent="0.2">
      <c r="B93" s="34"/>
      <c r="C93" s="34"/>
      <c r="D93" s="34"/>
    </row>
    <row r="94" spans="2:4" x14ac:dyDescent="0.2">
      <c r="B94" s="34"/>
      <c r="C94" s="34"/>
      <c r="D94" s="34"/>
    </row>
    <row r="95" spans="2:4" x14ac:dyDescent="0.2">
      <c r="B95" s="34"/>
      <c r="C95" s="34"/>
      <c r="D95" s="34"/>
    </row>
    <row r="96" spans="2:4" x14ac:dyDescent="0.2">
      <c r="B96" s="34"/>
      <c r="C96" s="34"/>
      <c r="D96" s="34"/>
    </row>
    <row r="97" spans="2:4" x14ac:dyDescent="0.2">
      <c r="B97" s="34"/>
      <c r="C97" s="34"/>
      <c r="D97" s="34"/>
    </row>
    <row r="98" spans="2:4" x14ac:dyDescent="0.2">
      <c r="B98" s="34"/>
      <c r="C98" s="34"/>
      <c r="D98" s="34"/>
    </row>
    <row r="99" spans="2:4" x14ac:dyDescent="0.2">
      <c r="B99" s="34"/>
      <c r="C99" s="34"/>
      <c r="D99" s="34"/>
    </row>
    <row r="100" spans="2:4" x14ac:dyDescent="0.2">
      <c r="B100" s="34"/>
      <c r="C100" s="34"/>
      <c r="D100" s="34"/>
    </row>
    <row r="101" spans="2:4" x14ac:dyDescent="0.2">
      <c r="B101" s="34"/>
      <c r="C101" s="34"/>
      <c r="D101" s="34"/>
    </row>
    <row r="102" spans="2:4" x14ac:dyDescent="0.2">
      <c r="B102" s="34"/>
      <c r="C102" s="34"/>
      <c r="D102" s="34"/>
    </row>
    <row r="103" spans="2:4" x14ac:dyDescent="0.2">
      <c r="B103" s="34"/>
      <c r="C103" s="34"/>
      <c r="D103" s="34"/>
    </row>
    <row r="104" spans="2:4" x14ac:dyDescent="0.2">
      <c r="B104" s="34"/>
      <c r="C104" s="34"/>
      <c r="D104" s="34"/>
    </row>
    <row r="105" spans="2:4" x14ac:dyDescent="0.2">
      <c r="B105" s="34"/>
      <c r="C105" s="34"/>
      <c r="D105" s="34"/>
    </row>
    <row r="106" spans="2:4" x14ac:dyDescent="0.2">
      <c r="B106" s="34"/>
      <c r="C106" s="34"/>
      <c r="D106" s="34"/>
    </row>
    <row r="107" spans="2:4" x14ac:dyDescent="0.2">
      <c r="B107" s="34"/>
      <c r="C107" s="34"/>
      <c r="D107" s="34"/>
    </row>
    <row r="108" spans="2:4" x14ac:dyDescent="0.2">
      <c r="B108" s="34"/>
      <c r="C108" s="34"/>
      <c r="D108" s="34"/>
    </row>
  </sheetData>
  <pageMargins left="0.74803149606299213" right="0.74803149606299213" top="0.98425196850393704" bottom="0.98425196850393704" header="0" footer="0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pageSetUpPr fitToPage="1"/>
  </sheetPr>
  <dimension ref="A1:U30"/>
  <sheetViews>
    <sheetView zoomScaleNormal="100" workbookViewId="0"/>
  </sheetViews>
  <sheetFormatPr defaultColWidth="11.42578125" defaultRowHeight="12.75" x14ac:dyDescent="0.2"/>
  <cols>
    <col min="1" max="1" width="50.7109375" style="13" customWidth="1"/>
    <col min="2" max="19" width="9.140625" style="1" bestFit="1" customWidth="1"/>
    <col min="20" max="16384" width="11.42578125" style="1"/>
  </cols>
  <sheetData>
    <row r="1" spans="1:21" s="68" customFormat="1" ht="24.95" customHeight="1" thickTop="1" x14ac:dyDescent="0.3">
      <c r="A1" s="64" t="s">
        <v>199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1" s="68" customFormat="1" ht="20.100000000000001" customHeight="1" x14ac:dyDescent="0.3">
      <c r="A2" s="65" t="s">
        <v>290</v>
      </c>
      <c r="B2" s="69"/>
      <c r="C2" s="70"/>
      <c r="D2" s="70"/>
      <c r="E2" s="70"/>
    </row>
    <row r="3" spans="1:21" s="68" customFormat="1" ht="21.95" customHeight="1" x14ac:dyDescent="0.2">
      <c r="A3" s="66" t="s">
        <v>281</v>
      </c>
      <c r="B3" s="71"/>
      <c r="C3" s="71"/>
      <c r="D3" s="71"/>
      <c r="E3" s="71"/>
      <c r="F3" s="72"/>
    </row>
    <row r="4" spans="1:21" ht="41.25" customHeight="1" x14ac:dyDescent="0.2">
      <c r="A4" s="75" t="s">
        <v>8</v>
      </c>
      <c r="B4" s="75">
        <v>2004</v>
      </c>
      <c r="C4" s="75">
        <v>2005</v>
      </c>
      <c r="D4" s="75">
        <v>2006</v>
      </c>
      <c r="E4" s="75">
        <v>2007</v>
      </c>
      <c r="F4" s="75">
        <v>2008</v>
      </c>
      <c r="G4" s="75">
        <v>2009</v>
      </c>
      <c r="H4" s="75">
        <v>2010</v>
      </c>
      <c r="I4" s="75">
        <v>2011</v>
      </c>
      <c r="J4" s="75">
        <v>2012</v>
      </c>
      <c r="K4" s="75">
        <v>2013</v>
      </c>
      <c r="L4" s="75">
        <v>2014</v>
      </c>
      <c r="M4" s="75">
        <v>2015</v>
      </c>
      <c r="N4" s="75">
        <v>2016</v>
      </c>
      <c r="O4" s="75">
        <v>2017</v>
      </c>
      <c r="P4" s="75">
        <v>2018</v>
      </c>
      <c r="Q4" s="75">
        <v>2019</v>
      </c>
      <c r="R4" s="75">
        <v>2020</v>
      </c>
      <c r="S4" s="75">
        <v>2021</v>
      </c>
    </row>
    <row r="5" spans="1:21" s="8" customFormat="1" ht="32.25" customHeight="1" x14ac:dyDescent="0.2">
      <c r="A5" s="121" t="s">
        <v>200</v>
      </c>
      <c r="B5" s="78">
        <v>510204</v>
      </c>
      <c r="C5" s="78">
        <v>489141</v>
      </c>
      <c r="D5" s="78">
        <v>425090</v>
      </c>
      <c r="E5" s="78">
        <v>456853</v>
      </c>
      <c r="F5" s="78">
        <v>412128</v>
      </c>
      <c r="G5" s="78">
        <v>306332.2</v>
      </c>
      <c r="H5" s="78">
        <v>353640.51568000001</v>
      </c>
      <c r="I5" s="78">
        <v>328681.33334487706</v>
      </c>
      <c r="J5" s="78">
        <v>299089.41807138402</v>
      </c>
      <c r="K5" s="78">
        <v>284424.32731257542</v>
      </c>
      <c r="L5" s="78">
        <v>323398.40607999999</v>
      </c>
      <c r="M5" s="78">
        <v>327765.69</v>
      </c>
      <c r="N5" s="78">
        <v>321628</v>
      </c>
      <c r="O5" s="78">
        <v>316428.64206666325</v>
      </c>
      <c r="P5" s="78">
        <v>326168.66000000003</v>
      </c>
      <c r="Q5" s="78">
        <v>329363.01399999997</v>
      </c>
      <c r="R5" s="78">
        <v>318217.67615333269</v>
      </c>
      <c r="S5" s="78">
        <v>329988.03591412999</v>
      </c>
    </row>
    <row r="6" spans="1:21" s="19" customFormat="1" ht="30" customHeight="1" x14ac:dyDescent="0.2">
      <c r="A6" s="122" t="s">
        <v>279</v>
      </c>
      <c r="B6" s="78">
        <v>386821</v>
      </c>
      <c r="C6" s="78">
        <v>372968</v>
      </c>
      <c r="D6" s="78">
        <v>398827</v>
      </c>
      <c r="E6" s="78">
        <v>420007.5</v>
      </c>
      <c r="F6" s="78">
        <v>387443</v>
      </c>
      <c r="G6" s="78">
        <v>290974.59999999998</v>
      </c>
      <c r="H6" s="78">
        <v>311508.13568000001</v>
      </c>
      <c r="I6" s="78">
        <v>317683.11734487704</v>
      </c>
      <c r="J6" s="78">
        <v>281440.91487138404</v>
      </c>
      <c r="K6" s="78">
        <v>276226.36126257543</v>
      </c>
      <c r="L6" s="78">
        <v>306316.15607998281</v>
      </c>
      <c r="M6" s="78">
        <v>322008.38</v>
      </c>
      <c r="N6" s="78">
        <v>309837.42300000001</v>
      </c>
      <c r="O6" s="78">
        <f>O5-O7</f>
        <v>298660.02206666325</v>
      </c>
      <c r="P6" s="78">
        <f>P5-P7</f>
        <v>305407.41000000003</v>
      </c>
      <c r="Q6" s="78">
        <v>311003.01399999997</v>
      </c>
      <c r="R6" s="78">
        <f>R5-R7</f>
        <v>281498.32615333272</v>
      </c>
      <c r="S6" s="78">
        <f>S5-S7</f>
        <v>313877.91191412997</v>
      </c>
      <c r="T6" s="50"/>
    </row>
    <row r="7" spans="1:21" s="19" customFormat="1" ht="15" customHeight="1" x14ac:dyDescent="0.2">
      <c r="A7" s="122" t="s">
        <v>280</v>
      </c>
      <c r="B7" s="78">
        <v>123383</v>
      </c>
      <c r="C7" s="78">
        <v>116173</v>
      </c>
      <c r="D7" s="78">
        <v>26263</v>
      </c>
      <c r="E7" s="78">
        <v>36846.5</v>
      </c>
      <c r="F7" s="78">
        <v>24685</v>
      </c>
      <c r="G7" s="78">
        <v>15357.6</v>
      </c>
      <c r="H7" s="78">
        <v>42132.38</v>
      </c>
      <c r="I7" s="78">
        <v>10998.216</v>
      </c>
      <c r="J7" s="78">
        <v>19565.834200000001</v>
      </c>
      <c r="K7" s="78">
        <v>8197.9660499999991</v>
      </c>
      <c r="L7" s="78">
        <v>17082.25</v>
      </c>
      <c r="M7" s="78">
        <v>5757.3</v>
      </c>
      <c r="N7" s="78">
        <v>11790.576999999999</v>
      </c>
      <c r="O7" s="78">
        <f>O8+O9+O12</f>
        <v>17768.62</v>
      </c>
      <c r="P7" s="78">
        <f>P8+P9+P12</f>
        <v>20761.25</v>
      </c>
      <c r="Q7" s="78">
        <v>18360</v>
      </c>
      <c r="R7" s="78">
        <f>R8+R9+R12</f>
        <v>36719.350000000006</v>
      </c>
      <c r="S7" s="78">
        <f>S8+S9+S12</f>
        <v>16110.124000000016</v>
      </c>
    </row>
    <row r="8" spans="1:21" ht="29.25" customHeight="1" x14ac:dyDescent="0.2">
      <c r="A8" s="123" t="s">
        <v>278</v>
      </c>
      <c r="B8" s="124">
        <v>118228</v>
      </c>
      <c r="C8" s="124">
        <v>107389</v>
      </c>
      <c r="D8" s="124">
        <v>13971</v>
      </c>
      <c r="E8" s="124">
        <v>25118</v>
      </c>
      <c r="F8" s="124">
        <v>10841</v>
      </c>
      <c r="G8" s="124">
        <v>6451</v>
      </c>
      <c r="H8" s="124">
        <v>33704.190999999999</v>
      </c>
      <c r="I8" s="124">
        <v>2972.8180000000002</v>
      </c>
      <c r="J8" s="124">
        <v>15749.5162</v>
      </c>
      <c r="K8" s="124">
        <v>4056.99305</v>
      </c>
      <c r="L8" s="124">
        <v>9765.8429999999989</v>
      </c>
      <c r="M8" s="124">
        <v>1067.07</v>
      </c>
      <c r="N8" s="124">
        <v>6349.533000000004</v>
      </c>
      <c r="O8" s="124">
        <v>12601.13</v>
      </c>
      <c r="P8" s="124">
        <v>16344.09</v>
      </c>
      <c r="Q8" s="124">
        <v>9013</v>
      </c>
      <c r="R8" s="124">
        <v>33362.339</v>
      </c>
      <c r="S8" s="124">
        <v>13088.645000000004</v>
      </c>
    </row>
    <row r="9" spans="1:21" ht="15" customHeight="1" x14ac:dyDescent="0.2">
      <c r="A9" s="123" t="s">
        <v>201</v>
      </c>
      <c r="B9" s="124">
        <v>498</v>
      </c>
      <c r="C9" s="124">
        <v>1066</v>
      </c>
      <c r="D9" s="124">
        <v>1159</v>
      </c>
      <c r="E9" s="124">
        <v>1651</v>
      </c>
      <c r="F9" s="124">
        <v>2020</v>
      </c>
      <c r="G9" s="124">
        <v>1316</v>
      </c>
      <c r="H9" s="124">
        <v>2571.6779999999999</v>
      </c>
      <c r="I9" s="124">
        <v>447.45499999999998</v>
      </c>
      <c r="J9" s="124">
        <v>303.74199999999996</v>
      </c>
      <c r="K9" s="124">
        <v>203</v>
      </c>
      <c r="L9" s="124">
        <v>178.82899999999998</v>
      </c>
      <c r="M9" s="124">
        <v>83.59</v>
      </c>
      <c r="N9" s="124">
        <v>88.89700000000002</v>
      </c>
      <c r="O9" s="124">
        <f>O10+O11</f>
        <v>81.679999999999993</v>
      </c>
      <c r="P9" s="124">
        <f>P10+P11</f>
        <v>248.81</v>
      </c>
      <c r="Q9" s="124">
        <v>398</v>
      </c>
      <c r="R9" s="124">
        <f>R10+R11</f>
        <v>485.548</v>
      </c>
      <c r="S9" s="124">
        <f>S10+S11</f>
        <v>413.63</v>
      </c>
      <c r="U9" s="4"/>
    </row>
    <row r="10" spans="1:21" ht="15" customHeight="1" x14ac:dyDescent="0.2">
      <c r="A10" s="123" t="s">
        <v>202</v>
      </c>
      <c r="B10" s="124">
        <v>426</v>
      </c>
      <c r="C10" s="124">
        <v>381</v>
      </c>
      <c r="D10" s="124">
        <v>442</v>
      </c>
      <c r="E10" s="124">
        <v>710</v>
      </c>
      <c r="F10" s="124">
        <v>791</v>
      </c>
      <c r="G10" s="124">
        <v>489</v>
      </c>
      <c r="H10" s="124">
        <v>368</v>
      </c>
      <c r="I10" s="124">
        <v>53.411000000000001</v>
      </c>
      <c r="J10" s="124">
        <v>28.34</v>
      </c>
      <c r="K10" s="124">
        <v>33</v>
      </c>
      <c r="L10" s="124">
        <v>44.689</v>
      </c>
      <c r="M10" s="124">
        <v>18.78</v>
      </c>
      <c r="N10" s="124">
        <v>17.040000000000003</v>
      </c>
      <c r="O10" s="124">
        <v>6.97</v>
      </c>
      <c r="P10" s="124">
        <v>39.01</v>
      </c>
      <c r="Q10" s="124">
        <v>59</v>
      </c>
      <c r="R10" s="124">
        <v>34.828000000000003</v>
      </c>
      <c r="S10" s="124">
        <v>20.902999999999999</v>
      </c>
    </row>
    <row r="11" spans="1:21" ht="15" customHeight="1" x14ac:dyDescent="0.2">
      <c r="A11" s="123" t="s">
        <v>203</v>
      </c>
      <c r="B11" s="124">
        <v>72</v>
      </c>
      <c r="C11" s="124">
        <v>685</v>
      </c>
      <c r="D11" s="124">
        <v>717</v>
      </c>
      <c r="E11" s="124">
        <v>941</v>
      </c>
      <c r="F11" s="124">
        <v>1229</v>
      </c>
      <c r="G11" s="124">
        <v>827</v>
      </c>
      <c r="H11" s="124">
        <v>2203.6779999999999</v>
      </c>
      <c r="I11" s="124">
        <v>394.04399999999998</v>
      </c>
      <c r="J11" s="124">
        <v>275.40199999999999</v>
      </c>
      <c r="K11" s="124">
        <v>169.749</v>
      </c>
      <c r="L11" s="124">
        <v>134.13999999999999</v>
      </c>
      <c r="M11" s="124">
        <v>64.81</v>
      </c>
      <c r="N11" s="124">
        <v>71.857000000000014</v>
      </c>
      <c r="O11" s="124">
        <v>74.709999999999994</v>
      </c>
      <c r="P11" s="124">
        <v>209.8</v>
      </c>
      <c r="Q11" s="124">
        <v>339</v>
      </c>
      <c r="R11" s="124">
        <v>450.72</v>
      </c>
      <c r="S11" s="124">
        <v>392.72699999999998</v>
      </c>
    </row>
    <row r="12" spans="1:21" ht="15" customHeight="1" x14ac:dyDescent="0.2">
      <c r="A12" s="123" t="s">
        <v>204</v>
      </c>
      <c r="B12" s="124">
        <v>4657</v>
      </c>
      <c r="C12" s="124">
        <v>7718</v>
      </c>
      <c r="D12" s="124">
        <v>11133</v>
      </c>
      <c r="E12" s="124">
        <v>10078</v>
      </c>
      <c r="F12" s="124">
        <v>11824</v>
      </c>
      <c r="G12" s="124">
        <v>7590.6</v>
      </c>
      <c r="H12" s="124">
        <v>5856.5110000000004</v>
      </c>
      <c r="I12" s="124">
        <v>7577.9430000000002</v>
      </c>
      <c r="J12" s="124">
        <v>3512.576</v>
      </c>
      <c r="K12" s="124">
        <v>3938.0240000000003</v>
      </c>
      <c r="L12" s="124">
        <v>7137.5780000000013</v>
      </c>
      <c r="M12" s="124">
        <v>4606.6499999999996</v>
      </c>
      <c r="N12" s="124">
        <v>5352.1469999999954</v>
      </c>
      <c r="O12" s="124">
        <v>5085.8100000000004</v>
      </c>
      <c r="P12" s="124">
        <v>4168.3500000000004</v>
      </c>
      <c r="Q12" s="124">
        <v>8949</v>
      </c>
      <c r="R12" s="124">
        <v>2871.4630000000002</v>
      </c>
      <c r="S12" s="124">
        <v>2607.8490000000124</v>
      </c>
    </row>
    <row r="13" spans="1:21" ht="24.95" customHeight="1" x14ac:dyDescent="0.2">
      <c r="A13" s="122" t="s">
        <v>205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spans="1:21" ht="15" customHeight="1" x14ac:dyDescent="0.2">
      <c r="A14" s="59" t="s">
        <v>206</v>
      </c>
      <c r="B14" s="124">
        <v>72357</v>
      </c>
      <c r="C14" s="124">
        <v>63698</v>
      </c>
      <c r="D14" s="124">
        <v>71564</v>
      </c>
      <c r="E14" s="124">
        <v>73097.399999999994</v>
      </c>
      <c r="F14" s="124">
        <v>71603</v>
      </c>
      <c r="G14" s="124">
        <v>49259.325129980003</v>
      </c>
      <c r="H14" s="124">
        <v>44838.990800000007</v>
      </c>
      <c r="I14" s="124">
        <v>52679.858832999991</v>
      </c>
      <c r="J14" s="124">
        <v>43980.472075000005</v>
      </c>
      <c r="K14" s="124">
        <v>41390.841340031242</v>
      </c>
      <c r="L14" s="124">
        <v>52739.114160000085</v>
      </c>
      <c r="M14" s="124">
        <v>51755.53</v>
      </c>
      <c r="N14" s="124">
        <v>51977.425000000003</v>
      </c>
      <c r="O14" s="124">
        <v>51732.69</v>
      </c>
      <c r="P14" s="124">
        <v>64144.480000000003</v>
      </c>
      <c r="Q14" s="124">
        <v>66967</v>
      </c>
      <c r="R14" s="124">
        <v>61840.222000000002</v>
      </c>
      <c r="S14" s="124">
        <v>58785.450219999999</v>
      </c>
    </row>
    <row r="15" spans="1:21" ht="15" customHeight="1" x14ac:dyDescent="0.2">
      <c r="A15" s="59" t="s">
        <v>207</v>
      </c>
      <c r="B15" s="124">
        <v>327755</v>
      </c>
      <c r="C15" s="124">
        <v>314593</v>
      </c>
      <c r="D15" s="124">
        <v>244283</v>
      </c>
      <c r="E15" s="124">
        <v>275611</v>
      </c>
      <c r="F15" s="124">
        <v>240631</v>
      </c>
      <c r="G15" s="124">
        <v>169419.17143024999</v>
      </c>
      <c r="H15" s="124">
        <v>231833.58750999998</v>
      </c>
      <c r="I15" s="124">
        <v>205806.86068551702</v>
      </c>
      <c r="J15" s="124">
        <v>191975.3324473839</v>
      </c>
      <c r="K15" s="124">
        <v>183602.18095207465</v>
      </c>
      <c r="L15" s="124">
        <v>209359.40101999886</v>
      </c>
      <c r="M15" s="124">
        <v>210240.83</v>
      </c>
      <c r="N15" s="124">
        <v>205390.88200000001</v>
      </c>
      <c r="O15" s="124">
        <v>201503.46</v>
      </c>
      <c r="P15" s="124">
        <v>195292.53</v>
      </c>
      <c r="Q15" s="124">
        <v>192858</v>
      </c>
      <c r="R15" s="124">
        <v>180390.58</v>
      </c>
      <c r="S15" s="124">
        <v>188526.7927426</v>
      </c>
    </row>
    <row r="16" spans="1:21" ht="15" customHeight="1" x14ac:dyDescent="0.2">
      <c r="A16" s="59" t="s">
        <v>208</v>
      </c>
      <c r="B16" s="124">
        <v>110093</v>
      </c>
      <c r="C16" s="124">
        <v>110850</v>
      </c>
      <c r="D16" s="124">
        <v>109243</v>
      </c>
      <c r="E16" s="124">
        <v>108145</v>
      </c>
      <c r="F16" s="124">
        <v>99894</v>
      </c>
      <c r="G16" s="124">
        <v>87653.551528000011</v>
      </c>
      <c r="H16" s="124">
        <v>76967.93737</v>
      </c>
      <c r="I16" s="124">
        <v>70194.613826360001</v>
      </c>
      <c r="J16" s="124">
        <v>63133.613549000002</v>
      </c>
      <c r="K16" s="124">
        <v>59431.305020470216</v>
      </c>
      <c r="L16" s="124">
        <v>61299.890899999744</v>
      </c>
      <c r="M16" s="124">
        <v>65769.33</v>
      </c>
      <c r="N16" s="124">
        <v>64259.923999999999</v>
      </c>
      <c r="O16" s="124">
        <v>63192.480000000003</v>
      </c>
      <c r="P16" s="124">
        <v>66731.600000000006</v>
      </c>
      <c r="Q16" s="124">
        <v>69538</v>
      </c>
      <c r="R16" s="124">
        <v>75986.873999999996</v>
      </c>
      <c r="S16" s="124">
        <v>82675.792951530006</v>
      </c>
    </row>
    <row r="17" spans="1:19" ht="24.95" customHeight="1" x14ac:dyDescent="0.2">
      <c r="A17" s="122" t="s">
        <v>209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spans="1:19" ht="15" customHeight="1" x14ac:dyDescent="0.2">
      <c r="A18" s="59" t="s">
        <v>210</v>
      </c>
      <c r="B18" s="124">
        <v>302724</v>
      </c>
      <c r="C18" s="124">
        <v>293950</v>
      </c>
      <c r="D18" s="124">
        <v>244374</v>
      </c>
      <c r="E18" s="124">
        <v>221739</v>
      </c>
      <c r="F18" s="124">
        <v>158138</v>
      </c>
      <c r="G18" s="124">
        <v>109290</v>
      </c>
      <c r="H18" s="124">
        <v>128682.44371000001</v>
      </c>
      <c r="I18" s="124">
        <v>107294.75123107698</v>
      </c>
      <c r="J18" s="124">
        <v>113909.641394384</v>
      </c>
      <c r="K18" s="124">
        <v>87086.613829996902</v>
      </c>
      <c r="L18" s="124">
        <v>101952.69986999803</v>
      </c>
      <c r="M18" s="124">
        <v>97955.05</v>
      </c>
      <c r="N18" s="124">
        <v>103501.68</v>
      </c>
      <c r="O18" s="124">
        <v>109355.1</v>
      </c>
      <c r="P18" s="124">
        <v>111681.99</v>
      </c>
      <c r="Q18" s="124">
        <v>111058.239</v>
      </c>
      <c r="R18" s="124">
        <v>125947.88499999999</v>
      </c>
      <c r="S18" s="124">
        <v>112954.86129483</v>
      </c>
    </row>
    <row r="19" spans="1:19" ht="15" customHeight="1" x14ac:dyDescent="0.2">
      <c r="A19" s="59" t="s">
        <v>211</v>
      </c>
      <c r="B19" s="124">
        <v>2054</v>
      </c>
      <c r="C19" s="124">
        <v>2139</v>
      </c>
      <c r="D19" s="124">
        <v>1699.6</v>
      </c>
      <c r="E19" s="124">
        <v>2103</v>
      </c>
      <c r="F19" s="124">
        <v>1480</v>
      </c>
      <c r="G19" s="124">
        <v>2267</v>
      </c>
      <c r="H19" s="124">
        <v>3093.9579200000003</v>
      </c>
      <c r="I19" s="124">
        <v>447.13434999999998</v>
      </c>
      <c r="J19" s="124">
        <v>447.36675000000008</v>
      </c>
      <c r="K19" s="124">
        <v>415.30019999999899</v>
      </c>
      <c r="L19" s="124">
        <v>2736.9168999999965</v>
      </c>
      <c r="M19" s="124">
        <v>2050.31</v>
      </c>
      <c r="N19" s="124">
        <v>2441.7779999999998</v>
      </c>
      <c r="O19" s="124">
        <v>481</v>
      </c>
      <c r="P19" s="124">
        <v>413.69</v>
      </c>
      <c r="Q19" s="124">
        <v>716.44100000000003</v>
      </c>
      <c r="R19" s="124">
        <v>1026.587</v>
      </c>
      <c r="S19" s="124">
        <v>163.40587930000001</v>
      </c>
    </row>
    <row r="20" spans="1:19" ht="15" customHeight="1" x14ac:dyDescent="0.2">
      <c r="A20" s="59" t="s">
        <v>212</v>
      </c>
      <c r="B20" s="124">
        <v>198873</v>
      </c>
      <c r="C20" s="124">
        <v>187557.5</v>
      </c>
      <c r="D20" s="124">
        <v>175684.5</v>
      </c>
      <c r="E20" s="124">
        <v>218502</v>
      </c>
      <c r="F20" s="124">
        <v>249298</v>
      </c>
      <c r="G20" s="124">
        <v>191887</v>
      </c>
      <c r="H20" s="124">
        <v>220012.22980999999</v>
      </c>
      <c r="I20" s="124">
        <v>219166.64276379996</v>
      </c>
      <c r="J20" s="124">
        <v>184075.88192700001</v>
      </c>
      <c r="K20" s="124">
        <v>195412.89228257755</v>
      </c>
      <c r="L20" s="124">
        <v>215440.24330999673</v>
      </c>
      <c r="M20" s="124">
        <v>221928</v>
      </c>
      <c r="N20" s="124">
        <v>212605.80100000001</v>
      </c>
      <c r="O20" s="124">
        <v>203844.36</v>
      </c>
      <c r="P20" s="124">
        <v>211019.11</v>
      </c>
      <c r="Q20" s="124">
        <v>213982.402</v>
      </c>
      <c r="R20" s="124">
        <v>188063.76699999999</v>
      </c>
      <c r="S20" s="124">
        <v>216849.76874</v>
      </c>
    </row>
    <row r="21" spans="1:19" ht="15" customHeight="1" x14ac:dyDescent="0.2">
      <c r="A21" s="59" t="s">
        <v>213</v>
      </c>
      <c r="B21" s="124">
        <v>6553</v>
      </c>
      <c r="C21" s="124">
        <v>5494.7</v>
      </c>
      <c r="D21" s="124">
        <v>3332</v>
      </c>
      <c r="E21" s="124">
        <v>14509</v>
      </c>
      <c r="F21" s="124">
        <v>3212</v>
      </c>
      <c r="G21" s="124">
        <v>2888</v>
      </c>
      <c r="H21" s="124">
        <v>1851.8842400000001</v>
      </c>
      <c r="I21" s="124">
        <v>1772.8049999999998</v>
      </c>
      <c r="J21" s="124">
        <v>657</v>
      </c>
      <c r="K21" s="124">
        <v>1509.5209999999997</v>
      </c>
      <c r="L21" s="124">
        <v>3268.5459999999998</v>
      </c>
      <c r="M21" s="124">
        <v>5832.33</v>
      </c>
      <c r="N21" s="124">
        <v>3078.9720000000002</v>
      </c>
      <c r="O21" s="124">
        <v>2748.18</v>
      </c>
      <c r="P21" s="124">
        <v>3053.81</v>
      </c>
      <c r="Q21" s="124">
        <v>3605.9319999999998</v>
      </c>
      <c r="R21" s="124">
        <v>3179.4369999999999</v>
      </c>
      <c r="S21" s="124">
        <v>20</v>
      </c>
    </row>
    <row r="22" spans="1:19" ht="24.95" customHeight="1" x14ac:dyDescent="0.2">
      <c r="A22" s="122" t="s">
        <v>214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</row>
    <row r="23" spans="1:19" ht="15" customHeight="1" x14ac:dyDescent="0.2">
      <c r="A23" s="59" t="s">
        <v>282</v>
      </c>
      <c r="B23" s="124">
        <v>263737</v>
      </c>
      <c r="C23" s="124">
        <v>261581</v>
      </c>
      <c r="D23" s="124">
        <v>269802.59999999998</v>
      </c>
      <c r="E23" s="124">
        <v>275956</v>
      </c>
      <c r="F23" s="124">
        <v>231173</v>
      </c>
      <c r="G23" s="124">
        <v>199694.98567999998</v>
      </c>
      <c r="H23" s="124">
        <v>215606.36963</v>
      </c>
      <c r="I23" s="124">
        <v>206343.30686957698</v>
      </c>
      <c r="J23" s="124">
        <v>173977.90379438401</v>
      </c>
      <c r="K23" s="124">
        <v>173282.48747257673</v>
      </c>
      <c r="L23" s="124">
        <v>180666.59686999468</v>
      </c>
      <c r="M23" s="124">
        <v>182930.64</v>
      </c>
      <c r="N23" s="124">
        <v>163098.693</v>
      </c>
      <c r="O23" s="124">
        <v>154222.46</v>
      </c>
      <c r="P23" s="124">
        <v>172414.78</v>
      </c>
      <c r="Q23" s="124">
        <v>177862.20600000001</v>
      </c>
      <c r="R23" s="124">
        <v>159594.916</v>
      </c>
      <c r="S23" s="124">
        <v>184150.02574522601</v>
      </c>
    </row>
    <row r="24" spans="1:19" ht="15" customHeight="1" x14ac:dyDescent="0.2">
      <c r="A24" s="59" t="s">
        <v>283</v>
      </c>
      <c r="B24" s="124">
        <v>246467</v>
      </c>
      <c r="C24" s="124">
        <v>227560</v>
      </c>
      <c r="D24" s="124">
        <v>155287.6</v>
      </c>
      <c r="E24" s="124">
        <v>180897</v>
      </c>
      <c r="F24" s="124">
        <v>180955</v>
      </c>
      <c r="G24" s="124">
        <v>106637.06240823001</v>
      </c>
      <c r="H24" s="124">
        <v>138034.14605000001</v>
      </c>
      <c r="I24" s="124">
        <v>122338.02647529998</v>
      </c>
      <c r="J24" s="124">
        <v>125111.51427699998</v>
      </c>
      <c r="K24" s="124">
        <v>111141.83983999868</v>
      </c>
      <c r="L24" s="124">
        <v>142731.80920999803</v>
      </c>
      <c r="M24" s="124">
        <v>144835.04999999999</v>
      </c>
      <c r="N24" s="124">
        <v>158529.538</v>
      </c>
      <c r="O24" s="124">
        <v>162206.18</v>
      </c>
      <c r="P24" s="124">
        <v>153753.82999999999</v>
      </c>
      <c r="Q24" s="124">
        <v>151500.80799999999</v>
      </c>
      <c r="R24" s="124">
        <v>158622.76</v>
      </c>
      <c r="S24" s="124">
        <v>145838.010168904</v>
      </c>
    </row>
    <row r="25" spans="1:19" ht="10.5" customHeight="1" thickBot="1" x14ac:dyDescent="0.25"/>
    <row r="26" spans="1:19" x14ac:dyDescent="0.2">
      <c r="A26" s="57" t="s">
        <v>273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1:19" x14ac:dyDescent="0.2">
      <c r="A27" s="74" t="s">
        <v>33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2">
      <c r="A28" s="73" t="s">
        <v>270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ht="13.5" thickBo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ht="18" thickTop="1" x14ac:dyDescent="0.3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</sheetData>
  <phoneticPr fontId="3" type="noConversion"/>
  <pageMargins left="0.75" right="0.75" top="1" bottom="1" header="0" footer="0"/>
  <pageSetup paperSize="9" scale="7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0"/>
  <sheetViews>
    <sheetView zoomScaleNormal="100" workbookViewId="0"/>
  </sheetViews>
  <sheetFormatPr defaultColWidth="11.42578125" defaultRowHeight="12.75" x14ac:dyDescent="0.2"/>
  <cols>
    <col min="1" max="1" width="15.7109375" style="23" customWidth="1"/>
    <col min="2" max="2" width="56" style="23" customWidth="1"/>
    <col min="3" max="3" width="12" style="23" customWidth="1"/>
    <col min="4" max="4" width="12.42578125" style="29" customWidth="1"/>
    <col min="5" max="5" width="10.85546875" style="30" bestFit="1" customWidth="1"/>
    <col min="6" max="7" width="11.28515625" style="23" customWidth="1"/>
    <col min="8" max="16384" width="11.42578125" style="23"/>
  </cols>
  <sheetData>
    <row r="1" spans="1:8" s="68" customFormat="1" ht="24.95" customHeight="1" thickTop="1" x14ac:dyDescent="0.3">
      <c r="A1" s="64" t="s">
        <v>239</v>
      </c>
      <c r="B1" s="67"/>
      <c r="C1" s="67"/>
      <c r="D1" s="67"/>
      <c r="E1" s="67"/>
      <c r="F1" s="67"/>
      <c r="G1" s="67"/>
    </row>
    <row r="2" spans="1:8" s="68" customFormat="1" ht="20.100000000000001" customHeight="1" x14ac:dyDescent="0.3">
      <c r="A2" s="65" t="s">
        <v>291</v>
      </c>
      <c r="B2" s="69"/>
      <c r="C2" s="70"/>
      <c r="D2" s="70"/>
      <c r="E2" s="70"/>
    </row>
    <row r="3" spans="1:8" s="68" customFormat="1" ht="21.95" customHeight="1" x14ac:dyDescent="0.2">
      <c r="A3" s="66" t="s">
        <v>271</v>
      </c>
      <c r="B3" s="71"/>
      <c r="C3" s="71"/>
      <c r="D3" s="71"/>
      <c r="E3" s="71"/>
      <c r="F3" s="72"/>
    </row>
    <row r="4" spans="1:8" ht="33" customHeight="1" x14ac:dyDescent="0.2">
      <c r="A4" s="75" t="s">
        <v>8</v>
      </c>
      <c r="B4" s="75" t="s">
        <v>215</v>
      </c>
      <c r="C4" s="75" t="s">
        <v>216</v>
      </c>
      <c r="D4" s="75" t="s">
        <v>217</v>
      </c>
      <c r="E4" s="75" t="s">
        <v>218</v>
      </c>
      <c r="F4" s="75" t="s">
        <v>219</v>
      </c>
      <c r="G4" s="133" t="s">
        <v>220</v>
      </c>
    </row>
    <row r="5" spans="1:8" s="24" customFormat="1" ht="30.75" customHeight="1" x14ac:dyDescent="0.2">
      <c r="A5" s="139" t="s">
        <v>247</v>
      </c>
      <c r="B5" s="127" t="s">
        <v>243</v>
      </c>
      <c r="C5" s="128" t="s">
        <v>221</v>
      </c>
      <c r="D5" s="128" t="s">
        <v>222</v>
      </c>
      <c r="E5" s="128" t="s">
        <v>223</v>
      </c>
      <c r="F5" s="131">
        <v>4262.2</v>
      </c>
      <c r="G5" s="134">
        <v>7.4331522917258516E-2</v>
      </c>
      <c r="H5" s="132"/>
    </row>
    <row r="6" spans="1:8" s="24" customFormat="1" ht="19.5" customHeight="1" x14ac:dyDescent="0.2">
      <c r="A6" s="148" t="s">
        <v>248</v>
      </c>
      <c r="B6" s="150" t="s">
        <v>225</v>
      </c>
      <c r="C6" s="136" t="s">
        <v>226</v>
      </c>
      <c r="D6" s="128" t="s">
        <v>222</v>
      </c>
      <c r="E6" s="128" t="s">
        <v>223</v>
      </c>
      <c r="F6" s="129">
        <v>32441.040000000001</v>
      </c>
      <c r="G6" s="134">
        <v>0.5657622608558257</v>
      </c>
    </row>
    <row r="7" spans="1:8" s="24" customFormat="1" ht="19.5" customHeight="1" x14ac:dyDescent="0.2">
      <c r="A7" s="149"/>
      <c r="B7" s="151"/>
      <c r="C7" s="136" t="s">
        <v>221</v>
      </c>
      <c r="D7" s="128" t="s">
        <v>222</v>
      </c>
      <c r="E7" s="128" t="s">
        <v>223</v>
      </c>
      <c r="F7" s="129">
        <v>12122.12</v>
      </c>
      <c r="G7" s="134">
        <v>0.21140623166105718</v>
      </c>
    </row>
    <row r="8" spans="1:8" s="24" customFormat="1" ht="19.5" customHeight="1" x14ac:dyDescent="0.2">
      <c r="A8" s="140" t="s">
        <v>249</v>
      </c>
      <c r="B8" s="127" t="s">
        <v>244</v>
      </c>
      <c r="C8" s="128" t="s">
        <v>226</v>
      </c>
      <c r="D8" s="128" t="s">
        <v>222</v>
      </c>
      <c r="E8" s="128" t="s">
        <v>223</v>
      </c>
      <c r="F8" s="129">
        <v>145.58000000000001</v>
      </c>
      <c r="G8" s="134">
        <v>2.5388726728671806E-3</v>
      </c>
    </row>
    <row r="9" spans="1:8" s="24" customFormat="1" ht="19.5" customHeight="1" x14ac:dyDescent="0.2">
      <c r="A9" s="138" t="s">
        <v>250</v>
      </c>
      <c r="B9" s="127" t="s">
        <v>245</v>
      </c>
      <c r="C9" s="128" t="s">
        <v>221</v>
      </c>
      <c r="D9" s="128" t="s">
        <v>222</v>
      </c>
      <c r="E9" s="128" t="s">
        <v>68</v>
      </c>
      <c r="F9" s="129">
        <v>40.659999999999997</v>
      </c>
      <c r="G9" s="134">
        <v>7.0909852231611171E-4</v>
      </c>
    </row>
    <row r="10" spans="1:8" s="24" customFormat="1" ht="19.5" customHeight="1" x14ac:dyDescent="0.2">
      <c r="A10" s="138" t="s">
        <v>251</v>
      </c>
      <c r="B10" s="127" t="s">
        <v>227</v>
      </c>
      <c r="C10" s="128" t="s">
        <v>221</v>
      </c>
      <c r="D10" s="128" t="s">
        <v>222</v>
      </c>
      <c r="E10" s="128" t="s">
        <v>223</v>
      </c>
      <c r="F10" s="129">
        <v>903.38</v>
      </c>
      <c r="G10" s="134">
        <v>1.5754683302752804E-2</v>
      </c>
    </row>
    <row r="11" spans="1:8" s="24" customFormat="1" ht="19.5" customHeight="1" x14ac:dyDescent="0.2">
      <c r="A11" s="138" t="s">
        <v>252</v>
      </c>
      <c r="B11" s="127" t="s">
        <v>238</v>
      </c>
      <c r="C11" s="128" t="s">
        <v>221</v>
      </c>
      <c r="D11" s="128" t="s">
        <v>222</v>
      </c>
      <c r="E11" s="128" t="s">
        <v>233</v>
      </c>
      <c r="F11" s="129">
        <v>555.03</v>
      </c>
      <c r="G11" s="134">
        <v>9.6795610634803613E-3</v>
      </c>
    </row>
    <row r="12" spans="1:8" s="24" customFormat="1" ht="19.5" customHeight="1" x14ac:dyDescent="0.2">
      <c r="A12" s="152" t="s">
        <v>266</v>
      </c>
      <c r="B12" s="153" t="s">
        <v>267</v>
      </c>
      <c r="C12" s="128" t="s">
        <v>221</v>
      </c>
      <c r="D12" s="128" t="s">
        <v>222</v>
      </c>
      <c r="E12" s="128" t="s">
        <v>68</v>
      </c>
      <c r="F12" s="129">
        <v>1000.52</v>
      </c>
      <c r="G12" s="134">
        <v>1.7448776526013676E-2</v>
      </c>
    </row>
    <row r="13" spans="1:8" s="24" customFormat="1" ht="19.5" customHeight="1" x14ac:dyDescent="0.2">
      <c r="A13" s="152"/>
      <c r="B13" s="154"/>
      <c r="C13" s="128" t="s">
        <v>226</v>
      </c>
      <c r="D13" s="128" t="s">
        <v>222</v>
      </c>
      <c r="E13" s="128" t="s">
        <v>68</v>
      </c>
      <c r="F13" s="129">
        <v>169.33</v>
      </c>
      <c r="G13" s="134">
        <v>2.9530657349677129E-3</v>
      </c>
    </row>
    <row r="14" spans="1:8" s="24" customFormat="1" ht="19.5" customHeight="1" x14ac:dyDescent="0.2">
      <c r="A14" s="152"/>
      <c r="B14" s="155"/>
      <c r="C14" s="128" t="s">
        <v>268</v>
      </c>
      <c r="D14" s="128" t="s">
        <v>222</v>
      </c>
      <c r="E14" s="128" t="s">
        <v>68</v>
      </c>
      <c r="F14" s="129">
        <v>59.11</v>
      </c>
      <c r="G14" s="134">
        <v>1.0308611326636833E-3</v>
      </c>
    </row>
    <row r="15" spans="1:8" s="24" customFormat="1" ht="19.5" customHeight="1" x14ac:dyDescent="0.2">
      <c r="A15" s="138" t="s">
        <v>253</v>
      </c>
      <c r="B15" s="88" t="s">
        <v>246</v>
      </c>
      <c r="C15" s="136" t="s">
        <v>221</v>
      </c>
      <c r="D15" s="128" t="s">
        <v>222</v>
      </c>
      <c r="E15" s="128" t="s">
        <v>68</v>
      </c>
      <c r="F15" s="129">
        <v>5641.44</v>
      </c>
      <c r="G15" s="134">
        <v>9.8385065610796976E-2</v>
      </c>
    </row>
    <row r="16" spans="1:8" s="24" customFormat="1" ht="19.5" customHeight="1" x14ac:dyDescent="0.2">
      <c r="A16" s="75" t="s">
        <v>4</v>
      </c>
      <c r="B16" s="137"/>
      <c r="C16" s="75"/>
      <c r="D16" s="75"/>
      <c r="E16" s="75"/>
      <c r="F16" s="130">
        <v>57340.41</v>
      </c>
      <c r="G16" s="135">
        <v>1</v>
      </c>
    </row>
    <row r="17" spans="1:7" s="25" customFormat="1" ht="19.5" customHeight="1" thickBot="1" x14ac:dyDescent="0.25">
      <c r="A17" s="24"/>
      <c r="B17" s="26"/>
      <c r="C17" s="26"/>
      <c r="D17" s="27"/>
      <c r="E17" s="28"/>
      <c r="F17" s="26"/>
      <c r="G17" s="45"/>
    </row>
    <row r="18" spans="1:7" s="25" customFormat="1" x14ac:dyDescent="0.2">
      <c r="A18" s="57" t="s">
        <v>270</v>
      </c>
      <c r="B18" s="57"/>
      <c r="C18" s="57"/>
      <c r="D18" s="57"/>
      <c r="E18" s="57"/>
      <c r="F18" s="57"/>
      <c r="G18" s="57"/>
    </row>
    <row r="19" spans="1:7" s="25" customFormat="1" ht="13.5" thickBot="1" x14ac:dyDescent="0.25">
      <c r="A19" s="15"/>
      <c r="B19" s="15"/>
      <c r="C19" s="15"/>
      <c r="D19" s="15"/>
      <c r="E19" s="15"/>
      <c r="F19" s="15"/>
      <c r="G19" s="15"/>
    </row>
    <row r="20" spans="1:7" ht="18" thickTop="1" x14ac:dyDescent="0.3">
      <c r="A20" s="67"/>
      <c r="B20" s="67"/>
      <c r="C20" s="67"/>
      <c r="D20" s="67"/>
      <c r="E20" s="67"/>
      <c r="F20" s="67"/>
      <c r="G20" s="67"/>
    </row>
  </sheetData>
  <mergeCells count="4">
    <mergeCell ref="A6:A7"/>
    <mergeCell ref="B6:B7"/>
    <mergeCell ref="A12:A14"/>
    <mergeCell ref="B12:B14"/>
  </mergeCells>
  <pageMargins left="0.75" right="0.75" top="1" bottom="1" header="0" footer="0"/>
  <pageSetup paperSize="9"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e9c400-5973-45a4-8dc7-bd30cc704374">
      <Terms xmlns="http://schemas.microsoft.com/office/infopath/2007/PartnerControls"/>
    </lcf76f155ced4ddcb4097134ff3c332f>
    <TaxCatchAll xmlns="df76c8ef-b560-42fb-9372-233ad004ec4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5" ma:contentTypeDescription="Crear nuevo documento." ma:contentTypeScope="" ma:versionID="c9026b6f27ef82274d6ed7881946241a">
  <xsd:schema xmlns:xsd="http://www.w3.org/2001/XMLSchema" xmlns:xs="http://www.w3.org/2001/XMLSchema" xmlns:p="http://schemas.microsoft.com/office/2006/metadata/properties" xmlns:ns2="c8e9c400-5973-45a4-8dc7-bd30cc704374" xmlns:ns3="df76c8ef-b560-42fb-9372-233ad004ec4c" targetNamespace="http://schemas.microsoft.com/office/2006/metadata/properties" ma:root="true" ma:fieldsID="aca2750f4c0ad118c4dc425eb0ab50d3" ns2:_="" ns3:_="">
    <xsd:import namespace="c8e9c400-5973-45a4-8dc7-bd30cc704374"/>
    <xsd:import namespace="df76c8ef-b560-42fb-9372-233ad004e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c8ef-b560-42fb-9372-233ad004ec4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89a0dbc-1669-4d45-82d0-93190beba560}" ma:internalName="TaxCatchAll" ma:showField="CatchAllData" ma:web="df76c8ef-b560-42fb-9372-233ad004e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5E4EDD-56CC-45F3-B70D-995793306E2E}">
  <ds:schemaRefs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8e9c400-5973-45a4-8dc7-bd30cc704374"/>
    <ds:schemaRef ds:uri="http://schemas.microsoft.com/office/2006/metadata/properties"/>
    <ds:schemaRef ds:uri="df76c8ef-b560-42fb-9372-233ad004ec4c"/>
  </ds:schemaRefs>
</ds:datastoreItem>
</file>

<file path=customXml/itemProps2.xml><?xml version="1.0" encoding="utf-8"?>
<ds:datastoreItem xmlns:ds="http://schemas.openxmlformats.org/officeDocument/2006/customXml" ds:itemID="{D394A83A-9A02-4EE9-99F5-F8C3A0287B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df76c8ef-b560-42fb-9372-233ad004e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482577-0342-4D5D-8F1E-C9ACEE692B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10</vt:i4>
      </vt:variant>
      <vt:variant>
        <vt:lpstr>Barruti izendunak</vt:lpstr>
      </vt:variant>
      <vt:variant>
        <vt:i4>10</vt:i4>
      </vt:variant>
    </vt:vector>
  </HeadingPairs>
  <TitlesOfParts>
    <vt:vector size="20" baseType="lpstr">
      <vt:lpstr>Índice</vt:lpstr>
      <vt:lpstr>1.1</vt:lpstr>
      <vt:lpstr>1.2</vt:lpstr>
      <vt:lpstr>1.3</vt:lpstr>
      <vt:lpstr>1.4</vt:lpstr>
      <vt:lpstr>2</vt:lpstr>
      <vt:lpstr>3</vt:lpstr>
      <vt:lpstr>4</vt:lpstr>
      <vt:lpstr>5.1</vt:lpstr>
      <vt:lpstr>5.2</vt:lpstr>
      <vt:lpstr>'1.1'!Inprimatzeko_area</vt:lpstr>
      <vt:lpstr>'1.2'!Inprimatzeko_area</vt:lpstr>
      <vt:lpstr>'1.3'!Inprimatzeko_area</vt:lpstr>
      <vt:lpstr>'1.4'!Inprimatzeko_area</vt:lpstr>
      <vt:lpstr>'2'!Inprimatzeko_area</vt:lpstr>
      <vt:lpstr>'3'!Inprimatzeko_area</vt:lpstr>
      <vt:lpstr>'4'!Inprimatzeko_area</vt:lpstr>
      <vt:lpstr>'5.1'!Inprimatzeko_area</vt:lpstr>
      <vt:lpstr>'5.2'!Inprimatzeko_area</vt:lpstr>
      <vt:lpstr>Índice!Inprimatzeko_area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Aranegui Saenz, Edurne</cp:lastModifiedBy>
  <cp:revision/>
  <cp:lastPrinted>2024-08-21T08:03:47Z</cp:lastPrinted>
  <dcterms:created xsi:type="dcterms:W3CDTF">1996-11-27T10:00:04Z</dcterms:created>
  <dcterms:modified xsi:type="dcterms:W3CDTF">2024-08-22T06:11:34Z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  <property fmtid="{D5CDD505-2E9C-101B-9397-08002B2CF9AE}" pid="3" name="MediaServiceImageTags">
    <vt:lpwstr/>
  </property>
</Properties>
</file>