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codeName="ThisWorkbook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EMIRANDS\ELKARLAN\116 - Servicio estadistico - Documentos\3_MEDIO_AMBIENTE\0_HONDAKINAK\090209-RP\Inventario_RP_20\Trabajo\"/>
    </mc:Choice>
  </mc:AlternateContent>
  <bookViews>
    <workbookView xWindow="-105" yWindow="-105" windowWidth="19425" windowHeight="10425" tabRatio="633"/>
  </bookViews>
  <sheets>
    <sheet name="Índice" sheetId="15" r:id="rId1"/>
    <sheet name="1.1" sheetId="1" r:id="rId2"/>
    <sheet name="1.2" sheetId="2" r:id="rId3"/>
    <sheet name="1.3" sheetId="4" r:id="rId4"/>
    <sheet name="1.4" sheetId="3" r:id="rId5"/>
    <sheet name="2" sheetId="16" r:id="rId6"/>
    <sheet name="3" sheetId="19" r:id="rId7"/>
    <sheet name="4" sheetId="8" r:id="rId8"/>
    <sheet name="5.1" sheetId="18" r:id="rId9"/>
    <sheet name="5.2" sheetId="17" r:id="rId10"/>
  </sheets>
  <definedNames>
    <definedName name="_xlnm.Print_Area" localSheetId="1">'1.1'!$A$1:$P$31</definedName>
    <definedName name="_xlnm.Print_Area" localSheetId="2">'1.2'!$A$1:$P$31</definedName>
    <definedName name="_xlnm.Print_Area" localSheetId="3">'1.3'!$A$1:$P$31</definedName>
    <definedName name="_xlnm.Print_Area" localSheetId="4">'1.4'!$A$1:$P$31</definedName>
    <definedName name="_xlnm.Print_Area" localSheetId="5">'2'!$A$1:$AD$28</definedName>
    <definedName name="_xlnm.Print_Area" localSheetId="6">'3'!$A$1:$D$57</definedName>
    <definedName name="_xlnm.Print_Area" localSheetId="7">'4'!$A$1:$N$31</definedName>
    <definedName name="_xlnm.Print_Area" localSheetId="8">'5.1'!$A$1:$G$3</definedName>
    <definedName name="_xlnm.Print_Area" localSheetId="9">'5.2'!$A$1:$G$2</definedName>
    <definedName name="_xlnm.Print_Area" localSheetId="0">Índice!$A$1:$A$19</definedName>
  </definedNames>
  <calcPr calcId="162913"/>
</workbook>
</file>

<file path=xl/calcChain.xml><?xml version="1.0" encoding="utf-8"?>
<calcChain xmlns="http://schemas.openxmlformats.org/spreadsheetml/2006/main">
  <c r="S6" i="8" l="1"/>
  <c r="S7" i="8"/>
  <c r="S9" i="8"/>
  <c r="AF7" i="16"/>
  <c r="AF8" i="16"/>
  <c r="AF9" i="16"/>
  <c r="AF10" i="16"/>
  <c r="AF11" i="16"/>
  <c r="AF12" i="16"/>
  <c r="AF13" i="16"/>
  <c r="AF14" i="16"/>
  <c r="AF15" i="16"/>
  <c r="AF16" i="16"/>
  <c r="AF17" i="16"/>
  <c r="AF18" i="16"/>
  <c r="AF19" i="16"/>
  <c r="AF20" i="16"/>
  <c r="AF21" i="16"/>
  <c r="AF22" i="16"/>
  <c r="AF23" i="16"/>
  <c r="AF24" i="16"/>
  <c r="AF25" i="16"/>
  <c r="AF26" i="16"/>
  <c r="AF6" i="16"/>
  <c r="R26" i="16"/>
  <c r="S26" i="16"/>
  <c r="T26" i="16"/>
  <c r="U26" i="16"/>
  <c r="V26" i="16"/>
  <c r="W26" i="16"/>
  <c r="X26" i="16"/>
  <c r="Y26" i="16"/>
  <c r="Z26" i="16"/>
  <c r="AA26" i="16"/>
  <c r="AB26" i="16"/>
  <c r="AC26" i="16"/>
  <c r="AD26" i="16"/>
  <c r="AE26" i="16"/>
  <c r="G26" i="16"/>
  <c r="H26" i="16"/>
  <c r="I26" i="16"/>
  <c r="J26" i="16"/>
  <c r="K26" i="16"/>
  <c r="L26" i="16"/>
  <c r="M26" i="16"/>
  <c r="N26" i="16"/>
  <c r="O26" i="16"/>
  <c r="P26" i="16"/>
  <c r="Q26" i="16"/>
  <c r="C26" i="16"/>
  <c r="D26" i="16"/>
  <c r="E26" i="16"/>
  <c r="F26" i="16"/>
  <c r="B26" i="16"/>
  <c r="Q9" i="8" l="1"/>
  <c r="Q7" i="8" s="1"/>
  <c r="Q6" i="8" s="1"/>
  <c r="P9" i="8" l="1"/>
  <c r="P7" i="8" s="1"/>
  <c r="P6" i="8" s="1"/>
  <c r="D54" i="19" l="1"/>
</calcChain>
</file>

<file path=xl/sharedStrings.xml><?xml version="1.0" encoding="utf-8"?>
<sst xmlns="http://schemas.openxmlformats.org/spreadsheetml/2006/main" count="636" uniqueCount="330">
  <si>
    <r>
      <rPr>
        <b/>
        <sz val="7"/>
        <color theme="3"/>
        <rFont val="Arial"/>
        <family val="2"/>
      </rPr>
      <t>Fuente:</t>
    </r>
    <r>
      <rPr>
        <sz val="7"/>
        <color theme="3"/>
        <rFont val="Arial"/>
        <family val="2"/>
      </rPr>
      <t xml:space="preserve"> Departamento de Desarrollo Económico, Sostenibilidad y Medio Ambiente.</t>
    </r>
  </si>
  <si>
    <t>1.1.- Residuos peligrosos generados por categorías LER a 2 dígitos, tipo de gestión y ubicación del gestor.</t>
  </si>
  <si>
    <r>
      <t xml:space="preserve">Unidades: </t>
    </r>
    <r>
      <rPr>
        <sz val="9"/>
        <color theme="3"/>
        <rFont val="Arial"/>
        <family val="2"/>
      </rPr>
      <t>toneladas</t>
    </r>
  </si>
  <si>
    <t>Operaciones de eliminación</t>
  </si>
  <si>
    <t>Operaciones de recuperación</t>
  </si>
  <si>
    <t>Tipo de Gestión</t>
  </si>
  <si>
    <t>Total</t>
  </si>
  <si>
    <t>Incineración</t>
  </si>
  <si>
    <t>Reciclaje</t>
  </si>
  <si>
    <t>Valorización Energética</t>
  </si>
  <si>
    <t>LER</t>
  </si>
  <si>
    <t>Gestor 
CAPV</t>
  </si>
  <si>
    <t>Gestor fuera 
CAPV</t>
  </si>
  <si>
    <t>Total Incineración</t>
  </si>
  <si>
    <t>Total Reciclaje</t>
  </si>
  <si>
    <t>01-Minas y canteras</t>
  </si>
  <si>
    <t>02-Producción primaria</t>
  </si>
  <si>
    <t>03-Industria madera y papel</t>
  </si>
  <si>
    <t>04-Industria cuero y textil</t>
  </si>
  <si>
    <t>05-Refino petróleo</t>
  </si>
  <si>
    <t>06-Industria química inorgánica</t>
  </si>
  <si>
    <t>07-Industria química orgánica</t>
  </si>
  <si>
    <t>08-Pinturas, barnices y tintas</t>
  </si>
  <si>
    <t>09-Industria fotográfica</t>
  </si>
  <si>
    <t>10-Industria procesos térmicos</t>
  </si>
  <si>
    <t>11-Tratamiento y revestimiento metales</t>
  </si>
  <si>
    <t>12-Industria mecanizado metales</t>
  </si>
  <si>
    <t>13-Aceites usados</t>
  </si>
  <si>
    <t>14-Disolventes usados</t>
  </si>
  <si>
    <t>15-Envases y trapos</t>
  </si>
  <si>
    <t>16-Otros residuos</t>
  </si>
  <si>
    <t>17-Construcción y demolición</t>
  </si>
  <si>
    <t>18-Servicios médicos</t>
  </si>
  <si>
    <t>19-Industria tratamiento residuos</t>
  </si>
  <si>
    <t>20-Municipales y asimilables</t>
  </si>
  <si>
    <r>
      <t>Total 
(sin residuos históricos)</t>
    </r>
    <r>
      <rPr>
        <vertAlign val="subscript"/>
        <sz val="9"/>
        <color theme="3"/>
        <rFont val="Arial"/>
        <family val="2"/>
      </rPr>
      <t xml:space="preserve"> (1)</t>
    </r>
  </si>
  <si>
    <r>
      <t xml:space="preserve">(1) </t>
    </r>
    <r>
      <rPr>
        <sz val="7"/>
        <color theme="3"/>
        <rFont val="Arial"/>
        <family val="2"/>
      </rPr>
      <t xml:space="preserve">Los residuos históricos, conformados básicamente por tierras contaminadas, residuos de amianto y aceites y aparatos con PCB constituyen un flujo residual muy específico cuya pauta de generación no responde a criterios </t>
    </r>
  </si>
  <si>
    <t>de desarrollo económico, sino que depende fundamentalmente de las obligaciones de gestión asociadas a determinadas corrientes.</t>
  </si>
  <si>
    <t xml:space="preserve">1.2.- Residuos peligrosos generados por categorías LER a 2 dígitos, tipo de gestión y ubicación del gestor. </t>
  </si>
  <si>
    <t xml:space="preserve">1.3.- Residuos peligrosos generados por categorías LER a 2 dígitos,  tipo de gestión y ubicación del gestor. </t>
  </si>
  <si>
    <t xml:space="preserve">1.4.- Residuos peligrosos generados por categorías LER a 2 dígitos, tipo de gestión y ubicación del gestor. </t>
  </si>
  <si>
    <t>2.- Residuos peligrosos generados por categorías LER a 2 dígitos y por operaciones de tratamiento de acuerdo con la Directiva 2008/98/CE de residuos.</t>
  </si>
  <si>
    <t>Operaciones de tratamiento de acuerdo con la Directiva 2008/98/CE de residuos. Operaciones de Eliminación (D). Operaciones de Recuperación/Valorización (R)</t>
  </si>
  <si>
    <t>Total Operaciones</t>
  </si>
  <si>
    <t>Total Operaciones Eliminación/Incineración</t>
  </si>
  <si>
    <t>D01</t>
  </si>
  <si>
    <t>D02</t>
  </si>
  <si>
    <t>D03</t>
  </si>
  <si>
    <t>D04</t>
  </si>
  <si>
    <t>D05</t>
  </si>
  <si>
    <t>D06</t>
  </si>
  <si>
    <t>D07</t>
  </si>
  <si>
    <t>D08</t>
  </si>
  <si>
    <t>D09</t>
  </si>
  <si>
    <t>D10</t>
  </si>
  <si>
    <t>D11</t>
  </si>
  <si>
    <t>D12</t>
  </si>
  <si>
    <t>D13</t>
  </si>
  <si>
    <t>D14</t>
  </si>
  <si>
    <t>D15</t>
  </si>
  <si>
    <t>Total Operaciones Recuperación/Valorización</t>
  </si>
  <si>
    <t>R01</t>
  </si>
  <si>
    <t>R02</t>
  </si>
  <si>
    <t>R03</t>
  </si>
  <si>
    <t>R04</t>
  </si>
  <si>
    <t>R05</t>
  </si>
  <si>
    <t>R06</t>
  </si>
  <si>
    <t>R07</t>
  </si>
  <si>
    <t>R08</t>
  </si>
  <si>
    <t>R09</t>
  </si>
  <si>
    <t>R10</t>
  </si>
  <si>
    <t>R11</t>
  </si>
  <si>
    <t>R12</t>
  </si>
  <si>
    <t>R13</t>
  </si>
  <si>
    <t>03-Ind. madera y papel</t>
  </si>
  <si>
    <t>04-Ind. Cuero y textil</t>
  </si>
  <si>
    <t>06-Ind. Química inorgánica</t>
  </si>
  <si>
    <t>07-Ind. Química orgánica</t>
  </si>
  <si>
    <t>09-Ind. Fotográfica</t>
  </si>
  <si>
    <t>10-Ind. Procesos térmicos</t>
  </si>
  <si>
    <t>11-Tto. y revestimiento metales</t>
  </si>
  <si>
    <t>12-Ind. mecanizado metales</t>
  </si>
  <si>
    <t>19-Ind. Tratamiento residuos</t>
  </si>
  <si>
    <t xml:space="preserve">3.- Residuos peligrosos generados según las categorías CNAE recogidas en el </t>
  </si>
  <si>
    <t>Número</t>
  </si>
  <si>
    <t>Categorías CNAE del Reglamento (UE) 849/2010.</t>
  </si>
  <si>
    <t>Descripción</t>
  </si>
  <si>
    <t>1</t>
  </si>
  <si>
    <t>Sección A</t>
  </si>
  <si>
    <t>Agricultura, ganadería, silvicultura y pesca</t>
  </si>
  <si>
    <t>2</t>
  </si>
  <si>
    <t>Sección B</t>
  </si>
  <si>
    <t>Industrias extractivas</t>
  </si>
  <si>
    <t>3</t>
  </si>
  <si>
    <t>División 10</t>
  </si>
  <si>
    <t>Industria de la alimentación</t>
  </si>
  <si>
    <t>División 11</t>
  </si>
  <si>
    <t>Fabricación de bebidas</t>
  </si>
  <si>
    <t>División 12</t>
  </si>
  <si>
    <t>Industria del tabaco</t>
  </si>
  <si>
    <t>4</t>
  </si>
  <si>
    <t>División 13</t>
  </si>
  <si>
    <t>Industria textil</t>
  </si>
  <si>
    <t>División 14</t>
  </si>
  <si>
    <t>Confección de prendas de vestir</t>
  </si>
  <si>
    <t>División 15</t>
  </si>
  <si>
    <t>Industria del cuero y del calzado</t>
  </si>
  <si>
    <t>5</t>
  </si>
  <si>
    <t>División 16</t>
  </si>
  <si>
    <t>Industria de la madera y del corcho, excepto muebles, cestería y espartería</t>
  </si>
  <si>
    <t>6</t>
  </si>
  <si>
    <t>División 17</t>
  </si>
  <si>
    <t>Industria del papel</t>
  </si>
  <si>
    <t>División 18</t>
  </si>
  <si>
    <t>Artes gráficas y reproducción de soportes grabados</t>
  </si>
  <si>
    <t>7</t>
  </si>
  <si>
    <t>División 19</t>
  </si>
  <si>
    <t>Coquerías y refinerías de petróleo</t>
  </si>
  <si>
    <t>8</t>
  </si>
  <si>
    <t>División 20</t>
  </si>
  <si>
    <t>Industria química</t>
  </si>
  <si>
    <t>División 21</t>
  </si>
  <si>
    <t>Fabricación de productos farmaceúticos</t>
  </si>
  <si>
    <t>División 22</t>
  </si>
  <si>
    <t>Fabricación de prductos de caucho y plástico</t>
  </si>
  <si>
    <t>9</t>
  </si>
  <si>
    <t>División 23</t>
  </si>
  <si>
    <t>Fabricación de otros productos minerales no metálicos</t>
  </si>
  <si>
    <t>10</t>
  </si>
  <si>
    <t>División 24</t>
  </si>
  <si>
    <t>Metalurgia, fabricación de productos de hierro, acero y ferroaleaciones</t>
  </si>
  <si>
    <t>División 25</t>
  </si>
  <si>
    <t>Fabricación de productos metálicos, excepto maquinaria y equipo</t>
  </si>
  <si>
    <t>11</t>
  </si>
  <si>
    <t>División 26</t>
  </si>
  <si>
    <t>Fabricación de productos informáticos, electrónicos y ópticos</t>
  </si>
  <si>
    <t>División 27</t>
  </si>
  <si>
    <t>Fabricación de material y equipo eléctrico</t>
  </si>
  <si>
    <t>División 28</t>
  </si>
  <si>
    <t>Fabricación de maquinaria y equipo n.c.o.p.</t>
  </si>
  <si>
    <t>División 29</t>
  </si>
  <si>
    <t>Fabricación de vehículos de motor, remolques y semirremolques</t>
  </si>
  <si>
    <t>División 30</t>
  </si>
  <si>
    <t>Fabricación de otro material de transporte</t>
  </si>
  <si>
    <t>12</t>
  </si>
  <si>
    <t>División 31</t>
  </si>
  <si>
    <t>Fabricación de muebles</t>
  </si>
  <si>
    <t>División 32</t>
  </si>
  <si>
    <t>Otras industrias manufactureras</t>
  </si>
  <si>
    <t>División 33</t>
  </si>
  <si>
    <t>Reparación e instalación de maquinaria y equipo</t>
  </si>
  <si>
    <t>13</t>
  </si>
  <si>
    <t>Sección D</t>
  </si>
  <si>
    <t>Suministro de energía eléctrica, gas, vapor y aire acondicionado</t>
  </si>
  <si>
    <t>14</t>
  </si>
  <si>
    <t>División 36</t>
  </si>
  <si>
    <t>Captación, depuración y distribución de agua</t>
  </si>
  <si>
    <t>División 37</t>
  </si>
  <si>
    <t>Recogida y tratamiento de aguas residuales</t>
  </si>
  <si>
    <t>División 39</t>
  </si>
  <si>
    <t>Actividades de descontaminación y otros servicios de gestión de residuos</t>
  </si>
  <si>
    <t>15</t>
  </si>
  <si>
    <t>División 38</t>
  </si>
  <si>
    <t>Recogida, tratamiento y eliminación de reisduos; valorización</t>
  </si>
  <si>
    <t>16</t>
  </si>
  <si>
    <t>Sección F</t>
  </si>
  <si>
    <t>Construcción</t>
  </si>
  <si>
    <t>17</t>
  </si>
  <si>
    <t>Sección G excepto clase 46.77</t>
  </si>
  <si>
    <t>Comercio al por mayor y al por menor; reparación de vehículos de motor y motocicletas</t>
  </si>
  <si>
    <t>Sección H</t>
  </si>
  <si>
    <t>Transporte y almacenamiento</t>
  </si>
  <si>
    <t>Sección I</t>
  </si>
  <si>
    <t>Hostelería</t>
  </si>
  <si>
    <t>Sección J</t>
  </si>
  <si>
    <t>Información y comunicaciones</t>
  </si>
  <si>
    <t>Sección K</t>
  </si>
  <si>
    <t>Actividades financieras y de seguros</t>
  </si>
  <si>
    <t>Sección L</t>
  </si>
  <si>
    <t>Actividades inmobiliarias</t>
  </si>
  <si>
    <t>Sección M</t>
  </si>
  <si>
    <t>Actividades profesionales, científicas y técnicas</t>
  </si>
  <si>
    <t>Sección N</t>
  </si>
  <si>
    <t>Actividades administrativas y servicios auxiliares</t>
  </si>
  <si>
    <t>Sección O</t>
  </si>
  <si>
    <t>Administración Pública y Defensa; Seguridad Social obligatoria</t>
  </si>
  <si>
    <t>Sección P</t>
  </si>
  <si>
    <t>Educación</t>
  </si>
  <si>
    <t>Sección Q</t>
  </si>
  <si>
    <t>Actividades sanitarias y de servicios sociales</t>
  </si>
  <si>
    <t>Sección R</t>
  </si>
  <si>
    <t>Actividades artísticas, recreativas y de entretenimiento</t>
  </si>
  <si>
    <t>Sección S</t>
  </si>
  <si>
    <t>Otros servicios</t>
  </si>
  <si>
    <t>Sección T</t>
  </si>
  <si>
    <t>Actividades de los hogares como empleadores de personal doméstico; actividades de los hogares como productores de bienes y servicios para uso propio</t>
  </si>
  <si>
    <t>Sección U</t>
  </si>
  <si>
    <t>Organismos extraterritoriales</t>
  </si>
  <si>
    <t>18</t>
  </si>
  <si>
    <t>Clase 46.77</t>
  </si>
  <si>
    <t>Comercio al por mayor de chatarra y productos de desecho</t>
  </si>
  <si>
    <t>19</t>
  </si>
  <si>
    <t>Residuos domésticos</t>
  </si>
  <si>
    <r>
      <t xml:space="preserve">Total </t>
    </r>
    <r>
      <rPr>
        <b/>
        <vertAlign val="superscript"/>
        <sz val="9"/>
        <color theme="3"/>
        <rFont val="Arial"/>
        <family val="2"/>
      </rPr>
      <t>(*)</t>
    </r>
  </si>
  <si>
    <t>(*) Según la normativa europea quedan excluidos algunos residuos, como aquellos generados por empresas con menos de 10 empleados, los residuos reciclados en el emplazamiento donde se hayan generado, etc.</t>
  </si>
  <si>
    <t>4.- Evolución de los residuos peligrosos generados por tipo de residuo, Territorio Histórico, tipo de gestión y ubicación del gestor.</t>
  </si>
  <si>
    <r>
      <t xml:space="preserve">Unidades: </t>
    </r>
    <r>
      <rPr>
        <sz val="9"/>
        <color theme="3"/>
        <rFont val="Arial"/>
        <family val="2"/>
      </rPr>
      <t>toneladas/año</t>
    </r>
  </si>
  <si>
    <t xml:space="preserve"> Total</t>
  </si>
  <si>
    <r>
      <t xml:space="preserve">Residuos de la actividad industrial anual
</t>
    </r>
    <r>
      <rPr>
        <sz val="9"/>
        <color theme="3"/>
        <rFont val="Arial"/>
        <family val="2"/>
      </rPr>
      <t>(actividad economica anual y tratamientos de fin de linea)</t>
    </r>
  </si>
  <si>
    <r>
      <t>Total Residuos Históricos</t>
    </r>
    <r>
      <rPr>
        <b/>
        <vertAlign val="subscript"/>
        <sz val="9"/>
        <color theme="3"/>
        <rFont val="Arial"/>
        <family val="2"/>
      </rPr>
      <t>(1):</t>
    </r>
  </si>
  <si>
    <r>
      <rPr>
        <sz val="9"/>
        <color theme="3"/>
        <rFont val="Calibri"/>
        <family val="2"/>
      </rPr>
      <t>·</t>
    </r>
    <r>
      <rPr>
        <sz val="9"/>
        <color theme="3"/>
        <rFont val="Arial"/>
        <family val="2"/>
      </rPr>
      <t xml:space="preserve"> Tierras y piedras que contienen sustancias peligrosas. (LER 17 05 03).</t>
    </r>
  </si>
  <si>
    <t>· Aceites con PCB y aparatos contaminados con PCB:</t>
  </si>
  <si>
    <t xml:space="preserve">      - Aceites con PCB. (LER 13 03 01 y 13 01 01).</t>
  </si>
  <si>
    <t xml:space="preserve">      - Aparatos contaminados con PCB. (LER 16 02 09).</t>
  </si>
  <si>
    <t>· Residuos de amianto. (LER 17 06 01 y 17 06 05).</t>
  </si>
  <si>
    <t xml:space="preserve"> Territorio Histórico</t>
  </si>
  <si>
    <t xml:space="preserve">      Álava</t>
  </si>
  <si>
    <t xml:space="preserve">      Bizkaia</t>
  </si>
  <si>
    <t xml:space="preserve">      Gipuzkoa</t>
  </si>
  <si>
    <t xml:space="preserve"> Tipo de gestión</t>
  </si>
  <si>
    <t xml:space="preserve">      Eliminación</t>
  </si>
  <si>
    <t xml:space="preserve">      Incineración</t>
  </si>
  <si>
    <t xml:space="preserve">      Reciclaje</t>
  </si>
  <si>
    <t xml:space="preserve">      Valorización energética</t>
  </si>
  <si>
    <t xml:space="preserve"> Ubicación del gestor</t>
  </si>
  <si>
    <t xml:space="preserve">      De la CAPV</t>
  </si>
  <si>
    <t xml:space="preserve">      De fuera de la CAPV</t>
  </si>
  <si>
    <r>
      <t xml:space="preserve">(1) </t>
    </r>
    <r>
      <rPr>
        <sz val="7"/>
        <color theme="3"/>
        <rFont val="Arial"/>
        <family val="2"/>
      </rPr>
      <t xml:space="preserve">Los residuos históricos, conformados básicamente por tierras contaminadas, residuos de amianto y aceites y aparatos con PCB constituyen un flujo residual muy específico cuya pauta de generación no responde a criterios de desarrollo económico, sino que depende </t>
    </r>
  </si>
  <si>
    <t>fundamentalmente de las obligaciones de gestión asociadas a determinadas corrientes.</t>
  </si>
  <si>
    <t>Nombre del residuo</t>
  </si>
  <si>
    <t>País de origen</t>
  </si>
  <si>
    <t>País de tránsito</t>
  </si>
  <si>
    <t>Tratamiento</t>
  </si>
  <si>
    <t>Cantidad</t>
  </si>
  <si>
    <t>(%)</t>
  </si>
  <si>
    <t>Francia</t>
  </si>
  <si>
    <t>Sin tránsito</t>
  </si>
  <si>
    <t>R4</t>
  </si>
  <si>
    <t>10 02 07</t>
  </si>
  <si>
    <t>Residuos sólidos del tratamiento de gases que contienen sustancias peligrosas</t>
  </si>
  <si>
    <t>Portugal</t>
  </si>
  <si>
    <t>Filtros de aceite</t>
  </si>
  <si>
    <t>Importaciones de RnP procedentes de otros Estados por LER a 6 dígitos, origen del</t>
  </si>
  <si>
    <t>Países Bajos</t>
  </si>
  <si>
    <t>10 08 99</t>
  </si>
  <si>
    <t>Bélgica</t>
  </si>
  <si>
    <t>Italia</t>
  </si>
  <si>
    <t>19 10 04</t>
  </si>
  <si>
    <t>19 12 07</t>
  </si>
  <si>
    <t>19 12 12</t>
  </si>
  <si>
    <t>R1</t>
  </si>
  <si>
    <t>Reino Unido</t>
  </si>
  <si>
    <t>Noruega</t>
  </si>
  <si>
    <t>5.2.- Exportaciones de RP hacia otros Estados por LER 6 dígitos, destino y tratamiento.</t>
  </si>
  <si>
    <t>País de destino</t>
  </si>
  <si>
    <t>06 04 04</t>
  </si>
  <si>
    <t>Alemania</t>
  </si>
  <si>
    <t>D9</t>
  </si>
  <si>
    <t>10 06 06</t>
  </si>
  <si>
    <t>11 01 07</t>
  </si>
  <si>
    <t>R5</t>
  </si>
  <si>
    <t>16 06 02</t>
  </si>
  <si>
    <t>17 05 03</t>
  </si>
  <si>
    <t>19 02 05</t>
  </si>
  <si>
    <t>19 12 11</t>
  </si>
  <si>
    <t>Exportaciones de RnP hacia otros Estados por LER 6 dígitos, destino y tratamiento.</t>
  </si>
  <si>
    <t>Vertedero</t>
  </si>
  <si>
    <t>Total Valorización</t>
  </si>
  <si>
    <t>Total Vertedero</t>
  </si>
  <si>
    <t>Residuos sanitarios</t>
  </si>
  <si>
    <t>18 01 03</t>
  </si>
  <si>
    <t>Irlanda</t>
  </si>
  <si>
    <t>Residuos de estaño</t>
  </si>
  <si>
    <t>FLUFFT-LIGHT</t>
  </si>
  <si>
    <t>Madera tipo B</t>
  </si>
  <si>
    <t>10 06 01</t>
  </si>
  <si>
    <t>19 12 10</t>
  </si>
  <si>
    <t xml:space="preserve">5.1.- Importaciones de RP procedentes de otros Estados por LER a 6 dígitos, origen del </t>
  </si>
  <si>
    <t>Lodos con compuestos metálicos</t>
  </si>
  <si>
    <t>1.1.- Residuos peligrosos generados por categorías LER a 2 dígitos, tipo de gestión y ubicación del gestor. C.A del País Vasco. 2020.</t>
  </si>
  <si>
    <t>1.2.- Residuos peligrosos generados por categorías LER a 2 dígitos, tipo de gestión y ubicación del gestor. Álava. 2020.</t>
  </si>
  <si>
    <t>1.3.- Residuos peligrosos generados por categorías LER a 2 dígitos,  tipo de gestión y ubicación del gestor. Bizkaia. 2020.</t>
  </si>
  <si>
    <t>1.4.- Residuos peligrosos generados por categorías LER a 2 dígitos,  tipo de gestión y ubicación del gestor. Gipuzkoa. 2020.</t>
  </si>
  <si>
    <t>2.- Residuos peligrosos generados por categorías LER a 2 dígitos y por operaciones de tratamiento de acuerdo con la Directiva 2008/98/CE de residuos. C.A. del País Vasco. 2020.</t>
  </si>
  <si>
    <t>3.- Residuos peligrosos generados según las categorías CNAE recogidas en el anexo I, sección 8, apartado 1 del Reglamento (UE) 849/2010. C.A. del País Vasco. 2020.</t>
  </si>
  <si>
    <t>4.- Evolución de los residuos peligrosos generados por tipo de residuo, Territorio Histórico, tipo de gestión y ubicación del gestor. C.A del País Vasco. 2003-2020.</t>
  </si>
  <si>
    <t>5.1.- Importaciones de residuos peligrosos procedentes de otros Estados por categorías LER a 6 dígitos, origen del residuo y tipo de tratamiento. C.A. del País Vasco. 2020.</t>
  </si>
  <si>
    <t>5.2.- Exportaciones de residuos peligrosos hacia otros Estados por categorías LER a 6 dígitos, destino del residuo y tipo de tratamiento. C.A del País Vasco. 2020.</t>
  </si>
  <si>
    <t>Estadística de Residuos Peligrosos de la C.A. del País Vasco 2020.</t>
  </si>
  <si>
    <t>C.A. del País Vasco. 2020.</t>
  </si>
  <si>
    <t>Álava. 2020.</t>
  </si>
  <si>
    <t>Bizkaia. 2020.</t>
  </si>
  <si>
    <t>Gipuzkoa. 2020.</t>
  </si>
  <si>
    <t>C.A. del País  Vasco. 2020.</t>
  </si>
  <si>
    <t>C.A. del País Vasco. 2003-2020.</t>
  </si>
  <si>
    <r>
      <t>anexo I, sección 8, apartado 1 del Reglamento (UE) 849/2010</t>
    </r>
    <r>
      <rPr>
        <b/>
        <vertAlign val="superscript"/>
        <sz val="16"/>
        <color theme="3"/>
        <rFont val="Arial"/>
        <family val="2"/>
      </rPr>
      <t xml:space="preserve"> (*)</t>
    </r>
    <r>
      <rPr>
        <b/>
        <sz val="16"/>
        <color theme="3"/>
        <rFont val="Arial"/>
        <family val="2"/>
      </rPr>
      <t>. C.A. del País Vasco. 2020.</t>
    </r>
  </si>
  <si>
    <t>residuo y tratamiento. C.A. del País Vasco. 2020.</t>
  </si>
  <si>
    <t>residuo y tratamiento.  C.A. del País Vasco. 2020.</t>
  </si>
  <si>
    <t>Residuos que contienen mercurio</t>
  </si>
  <si>
    <t>Francia - Bélgica</t>
  </si>
  <si>
    <t>Residuos de reacción y de destilación halogenados</t>
  </si>
  <si>
    <t>Residuos sólidos del tratamiento de gases. Oxidos de Zinc</t>
  </si>
  <si>
    <t>Solución alcalina cupro amoniacal</t>
  </si>
  <si>
    <t>Productos químicos de laboratorio</t>
  </si>
  <si>
    <t>Francia - Luxemburgo</t>
  </si>
  <si>
    <t>R3</t>
  </si>
  <si>
    <t>Acumuladores de Ni-Cd</t>
  </si>
  <si>
    <t>Catalizadores usados contaminados con sustancias peligrosas</t>
  </si>
  <si>
    <t>Tierra y piedras que contienen sustancias peligrosas</t>
  </si>
  <si>
    <t>Residuos Hispitalarios</t>
  </si>
  <si>
    <t>Otros residuos con mercurio</t>
  </si>
  <si>
    <t>07 07 07</t>
  </si>
  <si>
    <t>16 05 06</t>
  </si>
  <si>
    <t>16 08 07</t>
  </si>
  <si>
    <t>Lodos del tratamiento in situ de efluentes que contienen sustancias peligrosas</t>
  </si>
  <si>
    <t>Otras partículas que contienen Finos de latón</t>
  </si>
  <si>
    <t>Envases que contienen restos de sustancias peligrosa</t>
  </si>
  <si>
    <t>Equipos eléctricos y electrónicos desechados</t>
  </si>
  <si>
    <t>Escorias de la producción primaria y secundaria. Cu</t>
  </si>
  <si>
    <t>Residuos de materiales de fibra de vidrio</t>
  </si>
  <si>
    <t>Residuos combustibles (combustible derivado de desperdicios)</t>
  </si>
  <si>
    <t>Otros residuos (incluidas mezclas de materiales)</t>
  </si>
  <si>
    <t>10 11 03</t>
  </si>
  <si>
    <t>06 05 02*</t>
  </si>
  <si>
    <t>10 02 07*</t>
  </si>
  <si>
    <t>10 10 11*</t>
  </si>
  <si>
    <t>15 01 10*</t>
  </si>
  <si>
    <t>16 01 07*</t>
  </si>
  <si>
    <t>18 01 03*</t>
  </si>
  <si>
    <t>20 01 35*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</si>
</sst>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50" x14ac:knownFonts="1">
    <font>
      <sz val="10"/>
      <name val="Arial"/>
    </font>
    <font>
      <sz val="10"/>
      <name val="Arial"/>
      <family val="2"/>
    </font>
    <font>
      <sz val="7"/>
      <color indexed="8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b/>
      <sz val="12"/>
      <color indexed="31"/>
      <name val="Arial"/>
      <family val="2"/>
    </font>
    <font>
      <sz val="10"/>
      <color indexed="31"/>
      <name val="Arial"/>
      <family val="2"/>
    </font>
    <font>
      <b/>
      <sz val="9"/>
      <color indexed="31"/>
      <name val="Arial"/>
      <family val="2"/>
    </font>
    <font>
      <sz val="10"/>
      <color indexed="19"/>
      <name val="Arial"/>
      <family val="2"/>
    </font>
    <font>
      <sz val="10"/>
      <name val="Arial"/>
      <family val="2"/>
    </font>
    <font>
      <b/>
      <sz val="16"/>
      <color indexed="31"/>
      <name val="Arial"/>
      <family val="2"/>
    </font>
    <font>
      <sz val="16"/>
      <color indexed="31"/>
      <name val="Arial"/>
      <family val="2"/>
    </font>
    <font>
      <sz val="10"/>
      <name val="MS Sans Serif"/>
      <family val="2"/>
    </font>
    <font>
      <sz val="9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10"/>
      <color theme="0"/>
      <name val="Arial"/>
      <family val="2"/>
    </font>
    <font>
      <b/>
      <sz val="9"/>
      <color theme="3"/>
      <name val="Arial"/>
      <family val="2"/>
    </font>
    <font>
      <sz val="9"/>
      <color theme="3"/>
      <name val="Arial"/>
      <family val="2"/>
    </font>
    <font>
      <b/>
      <sz val="7"/>
      <color theme="3"/>
      <name val="Arial"/>
      <family val="2"/>
    </font>
    <font>
      <sz val="7"/>
      <color theme="3"/>
      <name val="Arial"/>
      <family val="2"/>
    </font>
    <font>
      <sz val="10"/>
      <color theme="3"/>
      <name val="Arial"/>
      <family val="2"/>
    </font>
    <font>
      <b/>
      <sz val="8"/>
      <color theme="3"/>
      <name val="Arial"/>
      <family val="2"/>
    </font>
    <font>
      <sz val="7"/>
      <color rgb="FF336699"/>
      <name val="Arial"/>
      <family val="2"/>
    </font>
    <font>
      <b/>
      <sz val="16"/>
      <color theme="3"/>
      <name val="Arial"/>
      <family val="2"/>
    </font>
    <font>
      <i/>
      <sz val="9"/>
      <color theme="3"/>
      <name val="Arial"/>
      <family val="2"/>
    </font>
    <font>
      <b/>
      <sz val="10"/>
      <color theme="3"/>
      <name val="Arial"/>
      <family val="2"/>
    </font>
    <font>
      <sz val="9"/>
      <color rgb="FF336699"/>
      <name val="Arial"/>
      <family val="2"/>
    </font>
    <font>
      <sz val="16"/>
      <color theme="3"/>
      <name val="Arial"/>
      <family val="2"/>
    </font>
    <font>
      <b/>
      <sz val="18"/>
      <color theme="3"/>
      <name val="Arial"/>
      <family val="2"/>
    </font>
    <font>
      <b/>
      <vertAlign val="subscript"/>
      <sz val="9"/>
      <color theme="3"/>
      <name val="Arial"/>
      <family val="2"/>
    </font>
    <font>
      <vertAlign val="subscript"/>
      <sz val="9"/>
      <color theme="3"/>
      <name val="Arial"/>
      <family val="2"/>
    </font>
    <font>
      <b/>
      <sz val="9"/>
      <color rgb="FFFF0000"/>
      <name val="Arial"/>
      <family val="2"/>
    </font>
    <font>
      <sz val="7"/>
      <color rgb="FFFF0000"/>
      <name val="Arial"/>
      <family val="2"/>
    </font>
    <font>
      <sz val="9"/>
      <color theme="3"/>
      <name val="Calibri"/>
      <family val="2"/>
    </font>
    <font>
      <b/>
      <sz val="16"/>
      <color rgb="FFFF0000"/>
      <name val="Arial"/>
      <family val="2"/>
    </font>
    <font>
      <sz val="10"/>
      <color rgb="FFFF0000"/>
      <name val="Arial"/>
      <family val="2"/>
    </font>
    <font>
      <b/>
      <vertAlign val="superscript"/>
      <sz val="16"/>
      <color theme="3"/>
      <name val="Arial"/>
      <family val="2"/>
    </font>
    <font>
      <b/>
      <vertAlign val="superscript"/>
      <sz val="9"/>
      <color theme="3"/>
      <name val="Arial"/>
      <family val="2"/>
    </font>
    <font>
      <b/>
      <sz val="8"/>
      <color rgb="FF1F497D"/>
      <name val="Arial"/>
      <family val="2"/>
    </font>
    <font>
      <sz val="8"/>
      <color rgb="FF1F497D"/>
      <name val="Arial"/>
      <family val="2"/>
    </font>
    <font>
      <b/>
      <sz val="9"/>
      <color rgb="FF1F497D"/>
      <name val="Arial"/>
      <family val="2"/>
    </font>
    <font>
      <sz val="9"/>
      <color rgb="FF1F497D"/>
      <name val="Arial"/>
      <family val="2"/>
    </font>
    <font>
      <sz val="10"/>
      <color rgb="FF1F497D"/>
      <name val="Arial"/>
      <family val="2"/>
    </font>
    <font>
      <u/>
      <sz val="10"/>
      <color rgb="FF1F497D"/>
      <name val="Arial"/>
      <family val="2"/>
    </font>
    <font>
      <i/>
      <sz val="8"/>
      <color rgb="FF1F497D"/>
      <name val="Arial"/>
      <family val="2"/>
    </font>
    <font>
      <sz val="10"/>
      <color indexed="8"/>
      <name val="Arial"/>
      <family val="2"/>
    </font>
    <font>
      <b/>
      <sz val="16"/>
      <color rgb="FF1F497D"/>
      <name val="Arial"/>
      <family val="2"/>
    </font>
    <font>
      <b/>
      <sz val="12"/>
      <color rgb="FF1F497D"/>
      <name val="Arial"/>
      <family val="2"/>
    </font>
    <font>
      <sz val="16"/>
      <color rgb="FF1F497D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39997558519241921"/>
        <bgColor indexed="64"/>
      </patternFill>
    </fill>
  </fills>
  <borders count="98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 style="double">
        <color indexed="20"/>
      </top>
      <bottom/>
      <diagonal/>
    </border>
    <border>
      <left style="thin">
        <color indexed="50"/>
      </left>
      <right style="thin">
        <color indexed="50"/>
      </right>
      <top style="thin">
        <color indexed="9"/>
      </top>
      <bottom style="thin">
        <color indexed="9"/>
      </bottom>
      <diagonal/>
    </border>
    <border>
      <left style="thin">
        <color indexed="50"/>
      </left>
      <right style="thin">
        <color indexed="50"/>
      </right>
      <top style="thin">
        <color indexed="9"/>
      </top>
      <bottom style="thin">
        <color indexed="50"/>
      </bottom>
      <diagonal/>
    </border>
    <border>
      <left style="thin">
        <color indexed="50"/>
      </left>
      <right style="thin">
        <color indexed="50"/>
      </right>
      <top/>
      <bottom style="thin">
        <color indexed="9"/>
      </bottom>
      <diagonal/>
    </border>
    <border>
      <left style="thin">
        <color indexed="50"/>
      </left>
      <right style="thin">
        <color indexed="50"/>
      </right>
      <top style="thin">
        <color indexed="50"/>
      </top>
      <bottom style="thin">
        <color indexed="9"/>
      </bottom>
      <diagonal/>
    </border>
    <border>
      <left style="thin">
        <color indexed="50"/>
      </left>
      <right style="thin">
        <color indexed="50"/>
      </right>
      <top style="thin">
        <color indexed="50"/>
      </top>
      <bottom style="thin">
        <color indexed="50"/>
      </bottom>
      <diagonal/>
    </border>
    <border>
      <left style="thin">
        <color indexed="50"/>
      </left>
      <right/>
      <top style="thin">
        <color indexed="50"/>
      </top>
      <bottom style="thin">
        <color indexed="50"/>
      </bottom>
      <diagonal/>
    </border>
    <border>
      <left/>
      <right/>
      <top style="thin">
        <color indexed="50"/>
      </top>
      <bottom style="thin">
        <color indexed="50"/>
      </bottom>
      <diagonal/>
    </border>
    <border>
      <left/>
      <right style="thin">
        <color indexed="50"/>
      </right>
      <top style="thin">
        <color indexed="50"/>
      </top>
      <bottom style="thin">
        <color indexed="50"/>
      </bottom>
      <diagonal/>
    </border>
    <border>
      <left style="thin">
        <color indexed="50"/>
      </left>
      <right style="thin">
        <color indexed="50"/>
      </right>
      <top/>
      <bottom/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50"/>
      </left>
      <right style="thin">
        <color indexed="50"/>
      </right>
      <top/>
      <bottom style="thin">
        <color indexed="50"/>
      </bottom>
      <diagonal/>
    </border>
    <border>
      <left style="thin">
        <color indexed="50"/>
      </left>
      <right style="thin">
        <color indexed="50"/>
      </right>
      <top style="thin">
        <color indexed="50"/>
      </top>
      <bottom/>
      <diagonal/>
    </border>
    <border>
      <left style="thin">
        <color indexed="50"/>
      </left>
      <right/>
      <top/>
      <bottom/>
      <diagonal/>
    </border>
    <border>
      <left/>
      <right/>
      <top style="double">
        <color indexed="20"/>
      </top>
      <bottom/>
      <diagonal/>
    </border>
    <border>
      <left style="thin">
        <color indexed="9"/>
      </left>
      <right/>
      <top style="double">
        <color indexed="20"/>
      </top>
      <bottom style="double">
        <color indexed="20"/>
      </bottom>
      <diagonal/>
    </border>
    <border>
      <left style="thin">
        <color indexed="9"/>
      </left>
      <right/>
      <top style="double">
        <color indexed="20"/>
      </top>
      <bottom style="dashed">
        <color indexed="46"/>
      </bottom>
      <diagonal/>
    </border>
    <border>
      <left style="thin">
        <color indexed="9"/>
      </left>
      <right/>
      <top style="dashed">
        <color indexed="46"/>
      </top>
      <bottom style="dashed">
        <color indexed="46"/>
      </bottom>
      <diagonal/>
    </border>
    <border>
      <left style="thin">
        <color indexed="9"/>
      </left>
      <right/>
      <top style="dashed">
        <color indexed="46"/>
      </top>
      <bottom style="double">
        <color indexed="20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50"/>
      </bottom>
      <diagonal/>
    </border>
    <border>
      <left/>
      <right/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/>
      <bottom style="thin">
        <color indexed="50"/>
      </bottom>
      <diagonal/>
    </border>
    <border>
      <left/>
      <right style="thin">
        <color indexed="9"/>
      </right>
      <top style="double">
        <color indexed="20"/>
      </top>
      <bottom/>
      <diagonal/>
    </border>
    <border>
      <left/>
      <right/>
      <top/>
      <bottom style="double">
        <color indexed="20"/>
      </bottom>
      <diagonal/>
    </border>
    <border>
      <left/>
      <right style="thin">
        <color indexed="9"/>
      </right>
      <top/>
      <bottom style="thin">
        <color indexed="50"/>
      </bottom>
      <diagonal/>
    </border>
    <border>
      <left/>
      <right/>
      <top style="double">
        <color indexed="20"/>
      </top>
      <bottom style="double">
        <color indexed="20"/>
      </bottom>
      <diagonal/>
    </border>
    <border>
      <left style="medium">
        <color indexed="50"/>
      </left>
      <right/>
      <top style="medium">
        <color indexed="50"/>
      </top>
      <bottom style="thin">
        <color indexed="50"/>
      </bottom>
      <diagonal/>
    </border>
    <border>
      <left/>
      <right/>
      <top style="medium">
        <color indexed="50"/>
      </top>
      <bottom style="thin">
        <color indexed="50"/>
      </bottom>
      <diagonal/>
    </border>
    <border>
      <left/>
      <right style="medium">
        <color indexed="50"/>
      </right>
      <top style="medium">
        <color indexed="50"/>
      </top>
      <bottom style="thin">
        <color indexed="50"/>
      </bottom>
      <diagonal/>
    </border>
    <border>
      <left style="medium">
        <color indexed="50"/>
      </left>
      <right style="medium">
        <color indexed="50"/>
      </right>
      <top style="medium">
        <color indexed="50"/>
      </top>
      <bottom style="thin">
        <color indexed="50"/>
      </bottom>
      <diagonal/>
    </border>
    <border>
      <left style="medium">
        <color indexed="50"/>
      </left>
      <right style="medium">
        <color indexed="50"/>
      </right>
      <top style="thin">
        <color indexed="50"/>
      </top>
      <bottom style="thin">
        <color indexed="50"/>
      </bottom>
      <diagonal/>
    </border>
    <border>
      <left style="medium">
        <color indexed="50"/>
      </left>
      <right style="medium">
        <color indexed="50"/>
      </right>
      <top style="thin">
        <color indexed="50"/>
      </top>
      <bottom style="thin">
        <color indexed="9"/>
      </bottom>
      <diagonal/>
    </border>
    <border>
      <left style="medium">
        <color indexed="50"/>
      </left>
      <right style="medium">
        <color indexed="50"/>
      </right>
      <top style="thin">
        <color indexed="9"/>
      </top>
      <bottom style="thin">
        <color indexed="9"/>
      </bottom>
      <diagonal/>
    </border>
    <border>
      <left style="medium">
        <color indexed="50"/>
      </left>
      <right style="medium">
        <color indexed="50"/>
      </right>
      <top style="thin">
        <color indexed="9"/>
      </top>
      <bottom style="thin">
        <color indexed="50"/>
      </bottom>
      <diagonal/>
    </border>
    <border>
      <left style="medium">
        <color indexed="50"/>
      </left>
      <right style="medium">
        <color indexed="50"/>
      </right>
      <top style="thin">
        <color indexed="50"/>
      </top>
      <bottom style="medium">
        <color indexed="50"/>
      </bottom>
      <diagonal/>
    </border>
    <border>
      <left style="dotted">
        <color indexed="50"/>
      </left>
      <right style="medium">
        <color indexed="50"/>
      </right>
      <top style="thin">
        <color indexed="50"/>
      </top>
      <bottom style="thin">
        <color indexed="50"/>
      </bottom>
      <diagonal/>
    </border>
    <border>
      <left style="dotted">
        <color indexed="50"/>
      </left>
      <right style="medium">
        <color indexed="50"/>
      </right>
      <top style="thin">
        <color indexed="9"/>
      </top>
      <bottom style="thin">
        <color indexed="9"/>
      </bottom>
      <diagonal/>
    </border>
    <border>
      <left style="dotted">
        <color indexed="50"/>
      </left>
      <right style="medium">
        <color indexed="50"/>
      </right>
      <top style="thin">
        <color indexed="9"/>
      </top>
      <bottom style="thin">
        <color indexed="50"/>
      </bottom>
      <diagonal/>
    </border>
    <border>
      <left style="medium">
        <color indexed="50"/>
      </left>
      <right style="dotted">
        <color indexed="50"/>
      </right>
      <top style="thin">
        <color indexed="50"/>
      </top>
      <bottom style="medium">
        <color indexed="50"/>
      </bottom>
      <diagonal/>
    </border>
    <border>
      <left style="dotted">
        <color indexed="50"/>
      </left>
      <right style="medium">
        <color indexed="50"/>
      </right>
      <top style="thin">
        <color indexed="50"/>
      </top>
      <bottom style="medium">
        <color indexed="50"/>
      </bottom>
      <diagonal/>
    </border>
    <border>
      <left style="thin">
        <color indexed="50"/>
      </left>
      <right/>
      <top style="thin">
        <color indexed="9"/>
      </top>
      <bottom style="thin">
        <color indexed="9"/>
      </bottom>
      <diagonal/>
    </border>
    <border>
      <left style="thin">
        <color indexed="50"/>
      </left>
      <right style="thin">
        <color indexed="50"/>
      </right>
      <top style="thin">
        <color indexed="9"/>
      </top>
      <bottom/>
      <diagonal/>
    </border>
    <border>
      <left style="thin">
        <color indexed="9"/>
      </left>
      <right/>
      <top style="double">
        <color indexed="20"/>
      </top>
      <bottom/>
      <diagonal/>
    </border>
    <border>
      <left style="thin">
        <color indexed="9"/>
      </left>
      <right/>
      <top style="double">
        <color indexed="20"/>
      </top>
      <bottom style="thin">
        <color indexed="9"/>
      </bottom>
      <diagonal/>
    </border>
    <border>
      <left/>
      <right/>
      <top style="double">
        <color indexed="20"/>
      </top>
      <bottom style="thin">
        <color indexed="9"/>
      </bottom>
      <diagonal/>
    </border>
    <border>
      <left/>
      <right style="thin">
        <color indexed="9"/>
      </right>
      <top style="double">
        <color indexed="20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double">
        <color indexed="20"/>
      </top>
      <bottom style="thin">
        <color indexed="9"/>
      </bottom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 style="double">
        <color theme="7"/>
      </top>
      <bottom style="double">
        <color theme="7"/>
      </bottom>
      <diagonal/>
    </border>
    <border>
      <left style="thin">
        <color indexed="9"/>
      </left>
      <right/>
      <top style="thin">
        <color indexed="9"/>
      </top>
      <bottom/>
      <diagonal/>
    </border>
    <border>
      <left style="thin">
        <color indexed="9"/>
      </left>
      <right/>
      <top style="double">
        <color theme="7"/>
      </top>
      <bottom style="double">
        <color theme="7"/>
      </bottom>
      <diagonal/>
    </border>
    <border>
      <left/>
      <right/>
      <top style="double">
        <color theme="7"/>
      </top>
      <bottom style="double">
        <color theme="7"/>
      </bottom>
      <diagonal/>
    </border>
    <border>
      <left/>
      <right style="thin">
        <color indexed="9"/>
      </right>
      <top style="double">
        <color theme="7"/>
      </top>
      <bottom style="double">
        <color theme="7"/>
      </bottom>
      <diagonal/>
    </border>
    <border>
      <left style="thick">
        <color indexed="9"/>
      </left>
      <right/>
      <top style="double">
        <color theme="7"/>
      </top>
      <bottom/>
      <diagonal/>
    </border>
    <border>
      <left/>
      <right/>
      <top style="double">
        <color theme="7"/>
      </top>
      <bottom/>
      <diagonal/>
    </border>
    <border>
      <left/>
      <right style="thin">
        <color indexed="9"/>
      </right>
      <top style="double">
        <color theme="7"/>
      </top>
      <bottom/>
      <diagonal/>
    </border>
    <border>
      <left style="thin">
        <color indexed="9"/>
      </left>
      <right/>
      <top style="double">
        <color theme="7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double">
        <color theme="7"/>
      </top>
      <bottom style="thin">
        <color indexed="9"/>
      </bottom>
      <diagonal/>
    </border>
    <border>
      <left style="thin">
        <color indexed="50"/>
      </left>
      <right/>
      <top style="thin">
        <color indexed="50"/>
      </top>
      <bottom/>
      <diagonal/>
    </border>
    <border>
      <left style="thin">
        <color indexed="9"/>
      </left>
      <right style="thin">
        <color indexed="9"/>
      </right>
      <top style="double">
        <color theme="7"/>
      </top>
      <bottom style="double">
        <color rgb="FF7030A0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/>
      <top style="medium">
        <color indexed="50"/>
      </top>
      <bottom style="medium">
        <color indexed="50"/>
      </bottom>
      <diagonal/>
    </border>
    <border>
      <left style="medium">
        <color indexed="50"/>
      </left>
      <right/>
      <top style="medium">
        <color indexed="50"/>
      </top>
      <bottom style="medium">
        <color indexed="50"/>
      </bottom>
      <diagonal/>
    </border>
    <border>
      <left/>
      <right style="medium">
        <color indexed="50"/>
      </right>
      <top style="medium">
        <color indexed="50"/>
      </top>
      <bottom style="medium">
        <color indexed="50"/>
      </bottom>
      <diagonal/>
    </border>
    <border>
      <left style="thin">
        <color indexed="50"/>
      </left>
      <right style="thin">
        <color indexed="50"/>
      </right>
      <top style="thin">
        <color indexed="9"/>
      </top>
      <bottom style="thin">
        <color rgb="FF92D050"/>
      </bottom>
      <diagonal/>
    </border>
    <border>
      <left style="thin">
        <color indexed="50"/>
      </left>
      <right style="thin">
        <color indexed="50"/>
      </right>
      <top style="thin">
        <color rgb="FF92D050"/>
      </top>
      <bottom style="thin">
        <color rgb="FF92D050"/>
      </bottom>
      <diagonal/>
    </border>
    <border>
      <left style="thin">
        <color indexed="50"/>
      </left>
      <right style="thin">
        <color indexed="50"/>
      </right>
      <top style="thin">
        <color theme="6"/>
      </top>
      <bottom style="thin">
        <color indexed="9"/>
      </bottom>
      <diagonal/>
    </border>
    <border>
      <left style="thin">
        <color indexed="50"/>
      </left>
      <right style="thin">
        <color indexed="50"/>
      </right>
      <top style="thin">
        <color theme="6"/>
      </top>
      <bottom/>
      <diagonal/>
    </border>
    <border>
      <left style="thin">
        <color indexed="50"/>
      </left>
      <right/>
      <top style="thin">
        <color theme="6"/>
      </top>
      <bottom style="thin">
        <color theme="6"/>
      </bottom>
      <diagonal/>
    </border>
    <border>
      <left style="thin">
        <color indexed="50"/>
      </left>
      <right style="thin">
        <color indexed="50"/>
      </right>
      <top style="thin">
        <color theme="6"/>
      </top>
      <bottom style="thin">
        <color theme="6"/>
      </bottom>
      <diagonal/>
    </border>
    <border>
      <left style="dotted">
        <color indexed="50"/>
      </left>
      <right/>
      <top style="thin">
        <color indexed="50"/>
      </top>
      <bottom style="thin">
        <color indexed="50"/>
      </bottom>
      <diagonal/>
    </border>
    <border>
      <left style="dotted">
        <color indexed="50"/>
      </left>
      <right/>
      <top style="thin">
        <color indexed="50"/>
      </top>
      <bottom style="medium">
        <color indexed="50"/>
      </bottom>
      <diagonal/>
    </border>
    <border>
      <left/>
      <right style="dotted">
        <color indexed="50"/>
      </right>
      <top style="thin">
        <color indexed="50"/>
      </top>
      <bottom style="thin">
        <color indexed="50"/>
      </bottom>
      <diagonal/>
    </border>
    <border>
      <left/>
      <right style="dotted">
        <color indexed="50"/>
      </right>
      <top style="thin">
        <color indexed="9"/>
      </top>
      <bottom style="thin">
        <color indexed="9"/>
      </bottom>
      <diagonal/>
    </border>
    <border>
      <left/>
      <right style="dotted">
        <color indexed="50"/>
      </right>
      <top style="thin">
        <color indexed="9"/>
      </top>
      <bottom style="thin">
        <color indexed="50"/>
      </bottom>
      <diagonal/>
    </border>
    <border>
      <left/>
      <right style="dotted">
        <color indexed="50"/>
      </right>
      <top style="thin">
        <color indexed="50"/>
      </top>
      <bottom style="medium">
        <color indexed="50"/>
      </bottom>
      <diagonal/>
    </border>
    <border>
      <left style="thin">
        <color theme="6"/>
      </left>
      <right style="thin">
        <color indexed="50"/>
      </right>
      <top/>
      <bottom style="thin">
        <color indexed="50"/>
      </bottom>
      <diagonal/>
    </border>
    <border>
      <left style="thin">
        <color theme="6"/>
      </left>
      <right style="thin">
        <color indexed="50"/>
      </right>
      <top style="thin">
        <color indexed="50"/>
      </top>
      <bottom style="thin">
        <color indexed="50"/>
      </bottom>
      <diagonal/>
    </border>
    <border>
      <left style="thin">
        <color theme="6"/>
      </left>
      <right style="thin">
        <color indexed="50"/>
      </right>
      <top/>
      <bottom style="thin">
        <color indexed="9"/>
      </bottom>
      <diagonal/>
    </border>
    <border>
      <left style="thin">
        <color theme="6"/>
      </left>
      <right style="thin">
        <color indexed="50"/>
      </right>
      <top style="thin">
        <color indexed="9"/>
      </top>
      <bottom style="thin">
        <color indexed="9"/>
      </bottom>
      <diagonal/>
    </border>
    <border>
      <left style="thin">
        <color theme="6"/>
      </left>
      <right style="thin">
        <color indexed="50"/>
      </right>
      <top style="thin">
        <color indexed="9"/>
      </top>
      <bottom style="thin">
        <color rgb="FF92D050"/>
      </bottom>
      <diagonal/>
    </border>
    <border>
      <left style="thin">
        <color theme="6"/>
      </left>
      <right style="thin">
        <color indexed="50"/>
      </right>
      <top style="thin">
        <color indexed="9"/>
      </top>
      <bottom/>
      <diagonal/>
    </border>
    <border>
      <left style="thin">
        <color theme="6"/>
      </left>
      <right style="thin">
        <color indexed="50"/>
      </right>
      <top style="thin">
        <color rgb="FF92D050"/>
      </top>
      <bottom style="thin">
        <color rgb="FF92D050"/>
      </bottom>
      <diagonal/>
    </border>
    <border>
      <left style="thin">
        <color theme="6"/>
      </left>
      <right style="thin">
        <color indexed="50"/>
      </right>
      <top style="thin">
        <color theme="6"/>
      </top>
      <bottom style="thin">
        <color indexed="9"/>
      </bottom>
      <diagonal/>
    </border>
    <border>
      <left style="thin">
        <color theme="6"/>
      </left>
      <right style="thin">
        <color indexed="50"/>
      </right>
      <top style="thin">
        <color theme="6"/>
      </top>
      <bottom/>
      <diagonal/>
    </border>
    <border>
      <left style="thin">
        <color theme="6"/>
      </left>
      <right style="thin">
        <color indexed="50"/>
      </right>
      <top style="thin">
        <color theme="6"/>
      </top>
      <bottom style="thin">
        <color theme="6"/>
      </bottom>
      <diagonal/>
    </border>
    <border>
      <left style="thin">
        <color theme="6"/>
      </left>
      <right style="thin">
        <color indexed="50"/>
      </right>
      <top style="thin">
        <color theme="6"/>
      </top>
      <bottom style="thin">
        <color rgb="FF92D050"/>
      </bottom>
      <diagonal/>
    </border>
    <border>
      <left style="thin">
        <color indexed="50"/>
      </left>
      <right style="thin">
        <color indexed="50"/>
      </right>
      <top style="thin">
        <color theme="6"/>
      </top>
      <bottom style="thin">
        <color rgb="FF92D050"/>
      </bottom>
      <diagonal/>
    </border>
    <border>
      <left style="dotted">
        <color indexed="50"/>
      </left>
      <right style="dotted">
        <color indexed="50"/>
      </right>
      <top style="thin">
        <color indexed="50"/>
      </top>
      <bottom style="thin">
        <color indexed="9"/>
      </bottom>
      <diagonal/>
    </border>
    <border>
      <left style="dotted">
        <color indexed="50"/>
      </left>
      <right style="dotted">
        <color indexed="50"/>
      </right>
      <top style="thin">
        <color indexed="9"/>
      </top>
      <bottom style="thin">
        <color indexed="9"/>
      </bottom>
      <diagonal/>
    </border>
    <border>
      <left style="dotted">
        <color indexed="50"/>
      </left>
      <right style="dotted">
        <color indexed="50"/>
      </right>
      <top style="thin">
        <color indexed="9"/>
      </top>
      <bottom style="thin">
        <color indexed="50"/>
      </bottom>
      <diagonal/>
    </border>
  </borders>
  <cellStyleXfs count="9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164" fontId="12" fillId="0" borderId="0" applyFont="0" applyFill="0" applyBorder="0" applyAlignment="0" applyProtection="0"/>
    <xf numFmtId="0" fontId="12" fillId="0" borderId="0"/>
    <xf numFmtId="0" fontId="9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46" fillId="0" borderId="0"/>
  </cellStyleXfs>
  <cellXfs count="350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8" fillId="0" borderId="1" xfId="0" applyFont="1" applyBorder="1"/>
    <xf numFmtId="3" fontId="0" fillId="0" borderId="1" xfId="0" applyNumberFormat="1" applyBorder="1"/>
    <xf numFmtId="0" fontId="0" fillId="0" borderId="1" xfId="0" applyBorder="1" applyAlignment="1">
      <alignment wrapText="1"/>
    </xf>
    <xf numFmtId="3" fontId="0" fillId="0" borderId="1" xfId="0" applyNumberFormat="1" applyBorder="1" applyAlignment="1">
      <alignment wrapText="1"/>
    </xf>
    <xf numFmtId="0" fontId="9" fillId="0" borderId="1" xfId="4" applyBorder="1"/>
    <xf numFmtId="0" fontId="0" fillId="0" borderId="1" xfId="0" applyBorder="1" applyAlignment="1"/>
    <xf numFmtId="0" fontId="0" fillId="0" borderId="1" xfId="0" applyBorder="1" applyAlignment="1">
      <alignment horizontal="right" vertical="center"/>
    </xf>
    <xf numFmtId="0" fontId="16" fillId="0" borderId="1" xfId="0" applyFont="1" applyFill="1" applyBorder="1"/>
    <xf numFmtId="0" fontId="7" fillId="5" borderId="0" xfId="0" applyFont="1" applyFill="1" applyBorder="1" applyAlignment="1">
      <alignment horizontal="center" vertical="center"/>
    </xf>
    <xf numFmtId="0" fontId="0" fillId="5" borderId="27" xfId="0" applyFill="1" applyBorder="1"/>
    <xf numFmtId="0" fontId="0" fillId="5" borderId="2" xfId="0" applyFill="1" applyBorder="1"/>
    <xf numFmtId="0" fontId="2" fillId="5" borderId="28" xfId="0" applyFont="1" applyFill="1" applyBorder="1" applyAlignment="1">
      <alignment horizontal="center" vertical="center"/>
    </xf>
    <xf numFmtId="0" fontId="7" fillId="5" borderId="26" xfId="4" applyFont="1" applyFill="1" applyBorder="1" applyAlignment="1">
      <alignment horizontal="center" vertical="center"/>
    </xf>
    <xf numFmtId="0" fontId="9" fillId="0" borderId="25" xfId="4" applyBorder="1"/>
    <xf numFmtId="0" fontId="17" fillId="4" borderId="11" xfId="0" applyFont="1" applyFill="1" applyBorder="1" applyAlignment="1">
      <alignment horizontal="center" vertical="center" wrapText="1"/>
    </xf>
    <xf numFmtId="0" fontId="18" fillId="0" borderId="7" xfId="0" applyFont="1" applyFill="1" applyBorder="1" applyAlignment="1">
      <alignment horizontal="left" vertical="center"/>
    </xf>
    <xf numFmtId="0" fontId="17" fillId="4" borderId="12" xfId="0" applyFont="1" applyFill="1" applyBorder="1" applyAlignment="1">
      <alignment horizontal="center" vertical="center" wrapText="1"/>
    </xf>
    <xf numFmtId="0" fontId="17" fillId="4" borderId="14" xfId="0" applyFont="1" applyFill="1" applyBorder="1" applyAlignment="1">
      <alignment horizontal="center" vertical="center" wrapText="1"/>
    </xf>
    <xf numFmtId="0" fontId="18" fillId="0" borderId="10" xfId="0" applyFont="1" applyFill="1" applyBorder="1" applyAlignment="1">
      <alignment horizontal="left" vertical="center" wrapText="1"/>
    </xf>
    <xf numFmtId="0" fontId="18" fillId="0" borderId="7" xfId="0" applyFont="1" applyFill="1" applyBorder="1" applyAlignment="1">
      <alignment horizontal="left" vertical="center" wrapText="1"/>
    </xf>
    <xf numFmtId="0" fontId="18" fillId="3" borderId="7" xfId="0" applyFont="1" applyFill="1" applyBorder="1" applyAlignment="1">
      <alignment horizontal="left" vertical="center" wrapText="1"/>
    </xf>
    <xf numFmtId="0" fontId="18" fillId="3" borderId="8" xfId="0" applyFont="1" applyFill="1" applyBorder="1" applyAlignment="1">
      <alignment horizontal="left" vertical="center" wrapText="1"/>
    </xf>
    <xf numFmtId="3" fontId="14" fillId="0" borderId="1" xfId="0" applyNumberFormat="1" applyFont="1" applyBorder="1"/>
    <xf numFmtId="0" fontId="14" fillId="0" borderId="1" xfId="0" applyFont="1" applyBorder="1"/>
    <xf numFmtId="0" fontId="17" fillId="4" borderId="34" xfId="0" applyFont="1" applyFill="1" applyBorder="1" applyAlignment="1">
      <alignment horizontal="center" vertical="center"/>
    </xf>
    <xf numFmtId="0" fontId="17" fillId="4" borderId="36" xfId="0" applyFont="1" applyFill="1" applyBorder="1" applyAlignment="1">
      <alignment horizontal="center" vertical="center"/>
    </xf>
    <xf numFmtId="0" fontId="17" fillId="4" borderId="37" xfId="0" applyFont="1" applyFill="1" applyBorder="1" applyAlignment="1">
      <alignment horizontal="center" vertical="center"/>
    </xf>
    <xf numFmtId="0" fontId="18" fillId="0" borderId="38" xfId="0" applyFont="1" applyFill="1" applyBorder="1" applyAlignment="1">
      <alignment horizontal="left" vertical="center" wrapText="1"/>
    </xf>
    <xf numFmtId="0" fontId="18" fillId="0" borderId="39" xfId="0" applyFont="1" applyFill="1" applyBorder="1" applyAlignment="1">
      <alignment horizontal="left" vertical="center" wrapText="1"/>
    </xf>
    <xf numFmtId="0" fontId="18" fillId="3" borderId="39" xfId="0" applyFont="1" applyFill="1" applyBorder="1" applyAlignment="1">
      <alignment horizontal="left" vertical="center" wrapText="1"/>
    </xf>
    <xf numFmtId="0" fontId="18" fillId="3" borderId="40" xfId="0" applyFont="1" applyFill="1" applyBorder="1" applyAlignment="1">
      <alignment horizontal="left" vertical="center" wrapText="1"/>
    </xf>
    <xf numFmtId="0" fontId="17" fillId="4" borderId="37" xfId="0" applyFont="1" applyFill="1" applyBorder="1" applyAlignment="1">
      <alignment horizontal="center" vertical="center" wrapText="1"/>
    </xf>
    <xf numFmtId="0" fontId="17" fillId="4" borderId="41" xfId="0" applyFont="1" applyFill="1" applyBorder="1" applyAlignment="1">
      <alignment horizontal="center" vertical="center" wrapText="1"/>
    </xf>
    <xf numFmtId="0" fontId="17" fillId="4" borderId="42" xfId="0" applyFont="1" applyFill="1" applyBorder="1" applyAlignment="1">
      <alignment horizontal="center" vertical="center" wrapText="1"/>
    </xf>
    <xf numFmtId="3" fontId="0" fillId="0" borderId="3" xfId="0" applyNumberFormat="1" applyBorder="1"/>
    <xf numFmtId="3" fontId="14" fillId="0" borderId="3" xfId="0" applyNumberFormat="1" applyFont="1" applyBorder="1"/>
    <xf numFmtId="3" fontId="0" fillId="0" borderId="3" xfId="0" applyNumberFormat="1" applyFill="1" applyBorder="1"/>
    <xf numFmtId="3" fontId="14" fillId="0" borderId="3" xfId="0" applyNumberFormat="1" applyFont="1" applyFill="1" applyBorder="1"/>
    <xf numFmtId="0" fontId="17" fillId="5" borderId="0" xfId="0" applyFont="1" applyFill="1" applyBorder="1" applyAlignment="1">
      <alignment horizontal="left"/>
    </xf>
    <xf numFmtId="0" fontId="14" fillId="0" borderId="27" xfId="0" applyFont="1" applyBorder="1"/>
    <xf numFmtId="0" fontId="14" fillId="0" borderId="2" xfId="0" applyFont="1" applyBorder="1"/>
    <xf numFmtId="0" fontId="17" fillId="4" borderId="47" xfId="0" applyFont="1" applyFill="1" applyBorder="1" applyAlignment="1">
      <alignment horizontal="left"/>
    </xf>
    <xf numFmtId="0" fontId="18" fillId="0" borderId="9" xfId="0" applyFont="1" applyFill="1" applyBorder="1" applyAlignment="1">
      <alignment horizontal="left" vertical="center"/>
    </xf>
    <xf numFmtId="0" fontId="18" fillId="0" borderId="8" xfId="0" applyFont="1" applyFill="1" applyBorder="1" applyAlignment="1">
      <alignment horizontal="left" vertical="center"/>
    </xf>
    <xf numFmtId="2" fontId="17" fillId="7" borderId="11" xfId="0" applyNumberFormat="1" applyFont="1" applyFill="1" applyBorder="1" applyAlignment="1">
      <alignment horizontal="center" vertical="center" wrapText="1"/>
    </xf>
    <xf numFmtId="0" fontId="17" fillId="7" borderId="11" xfId="0" applyFont="1" applyFill="1" applyBorder="1" applyAlignment="1">
      <alignment horizontal="center" vertical="center" wrapText="1"/>
    </xf>
    <xf numFmtId="0" fontId="17" fillId="4" borderId="17" xfId="0" applyFont="1" applyFill="1" applyBorder="1" applyAlignment="1">
      <alignment horizontal="center" vertical="center" wrapText="1"/>
    </xf>
    <xf numFmtId="0" fontId="17" fillId="5" borderId="26" xfId="4" applyFont="1" applyFill="1" applyBorder="1" applyAlignment="1">
      <alignment horizontal="left"/>
    </xf>
    <xf numFmtId="0" fontId="23" fillId="5" borderId="32" xfId="0" applyFont="1" applyFill="1" applyBorder="1" applyAlignment="1"/>
    <xf numFmtId="2" fontId="17" fillId="4" borderId="11" xfId="4" applyNumberFormat="1" applyFont="1" applyFill="1" applyBorder="1" applyAlignment="1">
      <alignment horizontal="center" vertical="center" wrapText="1"/>
    </xf>
    <xf numFmtId="0" fontId="17" fillId="4" borderId="11" xfId="4" applyFont="1" applyFill="1" applyBorder="1" applyAlignment="1">
      <alignment horizontal="center" vertical="center" wrapText="1"/>
    </xf>
    <xf numFmtId="0" fontId="17" fillId="4" borderId="14" xfId="4" applyFont="1" applyFill="1" applyBorder="1" applyAlignment="1">
      <alignment horizontal="center" vertical="center" wrapText="1"/>
    </xf>
    <xf numFmtId="0" fontId="24" fillId="5" borderId="1" xfId="0" applyFont="1" applyFill="1" applyBorder="1" applyAlignment="1">
      <alignment horizontal="left" vertical="center"/>
    </xf>
    <xf numFmtId="0" fontId="10" fillId="5" borderId="4" xfId="0" applyFont="1" applyFill="1" applyBorder="1" applyAlignment="1">
      <alignment horizontal="left" vertical="center"/>
    </xf>
    <xf numFmtId="0" fontId="10" fillId="5" borderId="25" xfId="0" applyFont="1" applyFill="1" applyBorder="1" applyAlignment="1">
      <alignment horizontal="left" vertical="center"/>
    </xf>
    <xf numFmtId="0" fontId="11" fillId="5" borderId="25" xfId="0" applyFont="1" applyFill="1" applyBorder="1" applyAlignment="1">
      <alignment horizontal="left" vertical="center"/>
    </xf>
    <xf numFmtId="0" fontId="11" fillId="5" borderId="16" xfId="0" applyFont="1" applyFill="1" applyBorder="1" applyAlignment="1">
      <alignment horizontal="left" vertical="center"/>
    </xf>
    <xf numFmtId="0" fontId="20" fillId="5" borderId="32" xfId="0" applyFont="1" applyFill="1" applyBorder="1" applyAlignment="1"/>
    <xf numFmtId="0" fontId="9" fillId="0" borderId="1" xfId="4" applyBorder="1" applyAlignment="1">
      <alignment horizontal="center"/>
    </xf>
    <xf numFmtId="0" fontId="21" fillId="5" borderId="20" xfId="0" applyFont="1" applyFill="1" applyBorder="1" applyAlignment="1"/>
    <xf numFmtId="0" fontId="21" fillId="5" borderId="30" xfId="0" applyFont="1" applyFill="1" applyBorder="1" applyAlignment="1"/>
    <xf numFmtId="0" fontId="20" fillId="5" borderId="30" xfId="0" applyFont="1" applyFill="1" applyBorder="1" applyAlignment="1">
      <alignment horizontal="left" vertical="top"/>
    </xf>
    <xf numFmtId="0" fontId="19" fillId="5" borderId="20" xfId="0" applyFont="1" applyFill="1" applyBorder="1" applyAlignment="1">
      <alignment horizontal="left"/>
    </xf>
    <xf numFmtId="0" fontId="24" fillId="5" borderId="6" xfId="0" applyFont="1" applyFill="1" applyBorder="1" applyAlignment="1">
      <alignment horizontal="left"/>
    </xf>
    <xf numFmtId="0" fontId="9" fillId="0" borderId="1" xfId="4" applyBorder="1" applyAlignment="1"/>
    <xf numFmtId="0" fontId="24" fillId="0" borderId="50" xfId="0" applyFont="1" applyFill="1" applyBorder="1" applyAlignment="1">
      <alignment horizontal="left"/>
    </xf>
    <xf numFmtId="0" fontId="24" fillId="0" borderId="53" xfId="0" applyFont="1" applyFill="1" applyBorder="1" applyAlignment="1">
      <alignment horizontal="left"/>
    </xf>
    <xf numFmtId="0" fontId="21" fillId="0" borderId="1" xfId="0" applyFont="1" applyBorder="1" applyAlignment="1"/>
    <xf numFmtId="0" fontId="10" fillId="0" borderId="53" xfId="0" applyFont="1" applyFill="1" applyBorder="1" applyAlignment="1">
      <alignment horizontal="left"/>
    </xf>
    <xf numFmtId="0" fontId="11" fillId="0" borderId="53" xfId="0" applyFont="1" applyFill="1" applyBorder="1" applyAlignment="1">
      <alignment horizontal="left"/>
    </xf>
    <xf numFmtId="0" fontId="21" fillId="0" borderId="20" xfId="0" applyFont="1" applyBorder="1" applyAlignment="1">
      <alignment wrapText="1"/>
    </xf>
    <xf numFmtId="0" fontId="29" fillId="0" borderId="23" xfId="0" applyFont="1" applyFill="1" applyBorder="1" applyAlignment="1">
      <alignment horizontal="left" vertical="center" indent="2"/>
    </xf>
    <xf numFmtId="0" fontId="26" fillId="0" borderId="5" xfId="0" applyFont="1" applyBorder="1"/>
    <xf numFmtId="0" fontId="21" fillId="0" borderId="1" xfId="0" applyFont="1" applyFill="1" applyBorder="1"/>
    <xf numFmtId="0" fontId="21" fillId="0" borderId="1" xfId="0" applyFont="1" applyBorder="1"/>
    <xf numFmtId="0" fontId="21" fillId="0" borderId="3" xfId="0" applyFont="1" applyBorder="1"/>
    <xf numFmtId="0" fontId="20" fillId="0" borderId="21" xfId="0" applyFont="1" applyFill="1" applyBorder="1" applyAlignment="1">
      <alignment horizontal="left" vertical="center"/>
    </xf>
    <xf numFmtId="0" fontId="17" fillId="0" borderId="19" xfId="0" applyFont="1" applyFill="1" applyBorder="1" applyAlignment="1">
      <alignment horizontal="center" vertical="center" wrapText="1"/>
    </xf>
    <xf numFmtId="0" fontId="0" fillId="5" borderId="0" xfId="0" applyFill="1" applyBorder="1" applyAlignment="1"/>
    <xf numFmtId="0" fontId="0" fillId="5" borderId="54" xfId="0" applyFill="1" applyBorder="1" applyAlignment="1"/>
    <xf numFmtId="0" fontId="21" fillId="0" borderId="5" xfId="0" applyFont="1" applyBorder="1"/>
    <xf numFmtId="0" fontId="20" fillId="5" borderId="0" xfId="0" applyFont="1" applyFill="1" applyBorder="1" applyAlignment="1">
      <alignment horizontal="left" vertical="top"/>
    </xf>
    <xf numFmtId="0" fontId="0" fillId="0" borderId="56" xfId="0" applyBorder="1"/>
    <xf numFmtId="0" fontId="20" fillId="0" borderId="57" xfId="0" applyFont="1" applyFill="1" applyBorder="1" applyAlignment="1">
      <alignment horizontal="left" vertical="center"/>
    </xf>
    <xf numFmtId="0" fontId="0" fillId="5" borderId="58" xfId="0" applyFill="1" applyBorder="1" applyAlignment="1"/>
    <xf numFmtId="0" fontId="0" fillId="5" borderId="59" xfId="0" applyFill="1" applyBorder="1" applyAlignment="1"/>
    <xf numFmtId="0" fontId="0" fillId="0" borderId="57" xfId="0" applyBorder="1"/>
    <xf numFmtId="0" fontId="0" fillId="0" borderId="55" xfId="0" applyBorder="1"/>
    <xf numFmtId="0" fontId="19" fillId="5" borderId="60" xfId="0" applyFont="1" applyFill="1" applyBorder="1" applyAlignment="1">
      <alignment horizontal="left" vertical="center"/>
    </xf>
    <xf numFmtId="0" fontId="0" fillId="5" borderId="61" xfId="0" applyFill="1" applyBorder="1" applyAlignment="1"/>
    <xf numFmtId="0" fontId="0" fillId="5" borderId="62" xfId="0" applyFill="1" applyBorder="1" applyAlignment="1"/>
    <xf numFmtId="0" fontId="0" fillId="0" borderId="63" xfId="0" applyBorder="1"/>
    <xf numFmtId="0" fontId="0" fillId="0" borderId="64" xfId="0" applyBorder="1"/>
    <xf numFmtId="0" fontId="33" fillId="5" borderId="28" xfId="0" applyFont="1" applyFill="1" applyBorder="1" applyAlignment="1">
      <alignment horizontal="center" vertical="center"/>
    </xf>
    <xf numFmtId="3" fontId="9" fillId="0" borderId="1" xfId="4" applyNumberFormat="1" applyBorder="1"/>
    <xf numFmtId="0" fontId="17" fillId="4" borderId="12" xfId="0" applyFont="1" applyFill="1" applyBorder="1" applyAlignment="1">
      <alignment horizontal="left" vertical="center" wrapText="1"/>
    </xf>
    <xf numFmtId="0" fontId="0" fillId="5" borderId="1" xfId="0" applyFill="1" applyBorder="1" applyAlignment="1"/>
    <xf numFmtId="0" fontId="17" fillId="5" borderId="9" xfId="0" applyFont="1" applyFill="1" applyBorder="1" applyAlignment="1">
      <alignment horizontal="left" indent="1"/>
    </xf>
    <xf numFmtId="0" fontId="17" fillId="5" borderId="65" xfId="0" applyFont="1" applyFill="1" applyBorder="1" applyAlignment="1">
      <alignment horizontal="left" wrapText="1" indent="1"/>
    </xf>
    <xf numFmtId="0" fontId="18" fillId="0" borderId="7" xfId="0" applyFont="1" applyFill="1" applyBorder="1" applyAlignment="1">
      <alignment horizontal="left" wrapText="1" indent="3"/>
    </xf>
    <xf numFmtId="0" fontId="18" fillId="0" borderId="7" xfId="0" applyFont="1" applyFill="1" applyBorder="1" applyAlignment="1">
      <alignment horizontal="left" indent="3"/>
    </xf>
    <xf numFmtId="0" fontId="25" fillId="0" borderId="7" xfId="0" applyFont="1" applyFill="1" applyBorder="1" applyAlignment="1">
      <alignment horizontal="left" vertical="center" indent="3"/>
    </xf>
    <xf numFmtId="0" fontId="18" fillId="5" borderId="26" xfId="0" applyFont="1" applyFill="1" applyBorder="1" applyAlignment="1">
      <alignment horizontal="left" vertical="center"/>
    </xf>
    <xf numFmtId="0" fontId="17" fillId="5" borderId="26" xfId="0" applyFont="1" applyFill="1" applyBorder="1" applyAlignment="1">
      <alignment horizontal="center" vertical="center"/>
    </xf>
    <xf numFmtId="0" fontId="21" fillId="0" borderId="31" xfId="0" applyFont="1" applyBorder="1"/>
    <xf numFmtId="0" fontId="21" fillId="2" borderId="0" xfId="4" applyFont="1" applyFill="1" applyBorder="1"/>
    <xf numFmtId="0" fontId="21" fillId="2" borderId="0" xfId="4" applyFont="1" applyFill="1" applyBorder="1" applyAlignment="1">
      <alignment horizontal="center"/>
    </xf>
    <xf numFmtId="0" fontId="21" fillId="0" borderId="2" xfId="4" applyFont="1" applyBorder="1"/>
    <xf numFmtId="0" fontId="20" fillId="5" borderId="32" xfId="0" applyFont="1" applyFill="1" applyBorder="1" applyAlignment="1">
      <alignment horizontal="center"/>
    </xf>
    <xf numFmtId="0" fontId="5" fillId="0" borderId="51" xfId="6" applyFont="1" applyFill="1" applyBorder="1" applyAlignment="1">
      <alignment horizontal="left"/>
    </xf>
    <xf numFmtId="0" fontId="7" fillId="0" borderId="51" xfId="6" applyFont="1" applyFill="1" applyBorder="1" applyAlignment="1">
      <alignment horizontal="left"/>
    </xf>
    <xf numFmtId="0" fontId="5" fillId="0" borderId="51" xfId="6" applyFont="1" applyFill="1" applyBorder="1" applyAlignment="1">
      <alignment horizontal="center"/>
    </xf>
    <xf numFmtId="0" fontId="6" fillId="0" borderId="51" xfId="6" applyFont="1" applyFill="1" applyBorder="1" applyAlignment="1">
      <alignment horizontal="left"/>
    </xf>
    <xf numFmtId="0" fontId="1" fillId="0" borderId="52" xfId="6" applyBorder="1" applyAlignment="1">
      <alignment horizontal="left"/>
    </xf>
    <xf numFmtId="0" fontId="1" fillId="0" borderId="1" xfId="6" applyBorder="1" applyAlignment="1"/>
    <xf numFmtId="0" fontId="24" fillId="5" borderId="1" xfId="6" applyFont="1" applyFill="1" applyBorder="1" applyAlignment="1">
      <alignment horizontal="left" vertical="center"/>
    </xf>
    <xf numFmtId="0" fontId="10" fillId="5" borderId="4" xfId="6" applyFont="1" applyFill="1" applyBorder="1" applyAlignment="1">
      <alignment horizontal="left" vertical="center"/>
    </xf>
    <xf numFmtId="0" fontId="10" fillId="5" borderId="25" xfId="6" applyFont="1" applyFill="1" applyBorder="1" applyAlignment="1">
      <alignment horizontal="left" vertical="center"/>
    </xf>
    <xf numFmtId="0" fontId="11" fillId="5" borderId="25" xfId="6" applyFont="1" applyFill="1" applyBorder="1" applyAlignment="1">
      <alignment horizontal="center" vertical="center"/>
    </xf>
    <xf numFmtId="0" fontId="11" fillId="5" borderId="25" xfId="6" applyFont="1" applyFill="1" applyBorder="1" applyAlignment="1">
      <alignment horizontal="left" vertical="center"/>
    </xf>
    <xf numFmtId="0" fontId="1" fillId="0" borderId="1" xfId="6" applyBorder="1"/>
    <xf numFmtId="0" fontId="17" fillId="5" borderId="26" xfId="7" applyFont="1" applyFill="1" applyBorder="1" applyAlignment="1">
      <alignment horizontal="left"/>
    </xf>
    <xf numFmtId="0" fontId="7" fillId="5" borderId="26" xfId="6" applyFont="1" applyFill="1" applyBorder="1" applyAlignment="1">
      <alignment horizontal="center" vertical="center"/>
    </xf>
    <xf numFmtId="2" fontId="17" fillId="4" borderId="11" xfId="6" applyNumberFormat="1" applyFont="1" applyFill="1" applyBorder="1" applyAlignment="1">
      <alignment horizontal="center" vertical="center" wrapText="1"/>
    </xf>
    <xf numFmtId="0" fontId="17" fillId="4" borderId="11" xfId="6" applyFont="1" applyFill="1" applyBorder="1" applyAlignment="1">
      <alignment horizontal="center" vertical="center" wrapText="1"/>
    </xf>
    <xf numFmtId="0" fontId="17" fillId="4" borderId="14" xfId="6" applyFont="1" applyFill="1" applyBorder="1" applyAlignment="1">
      <alignment horizontal="center" vertical="center" wrapText="1"/>
    </xf>
    <xf numFmtId="0" fontId="1" fillId="5" borderId="1" xfId="6" applyFill="1" applyBorder="1" applyAlignment="1">
      <alignment vertical="center"/>
    </xf>
    <xf numFmtId="0" fontId="15" fillId="5" borderId="1" xfId="6" applyFont="1" applyFill="1" applyBorder="1"/>
    <xf numFmtId="0" fontId="1" fillId="2" borderId="0" xfId="6" applyFill="1" applyBorder="1"/>
    <xf numFmtId="0" fontId="13" fillId="2" borderId="0" xfId="6" applyFont="1" applyFill="1" applyBorder="1"/>
    <xf numFmtId="0" fontId="1" fillId="2" borderId="0" xfId="6" applyFill="1" applyBorder="1" applyAlignment="1">
      <alignment horizontal="center"/>
    </xf>
    <xf numFmtId="0" fontId="20" fillId="0" borderId="21" xfId="6" applyFont="1" applyFill="1" applyBorder="1" applyAlignment="1">
      <alignment horizontal="left" vertical="center"/>
    </xf>
    <xf numFmtId="0" fontId="23" fillId="5" borderId="32" xfId="6" applyFont="1" applyFill="1" applyBorder="1" applyAlignment="1"/>
    <xf numFmtId="0" fontId="27" fillId="5" borderId="32" xfId="6" applyFont="1" applyFill="1" applyBorder="1" applyAlignment="1"/>
    <xf numFmtId="0" fontId="23" fillId="5" borderId="32" xfId="6" applyFont="1" applyFill="1" applyBorder="1" applyAlignment="1">
      <alignment horizontal="center"/>
    </xf>
    <xf numFmtId="0" fontId="13" fillId="0" borderId="1" xfId="6" applyFont="1" applyBorder="1"/>
    <xf numFmtId="0" fontId="1" fillId="0" borderId="1" xfId="6" applyBorder="1" applyAlignment="1">
      <alignment horizontal="center"/>
    </xf>
    <xf numFmtId="0" fontId="32" fillId="0" borderId="1" xfId="0" applyFont="1" applyBorder="1"/>
    <xf numFmtId="0" fontId="36" fillId="0" borderId="1" xfId="0" applyFont="1" applyBorder="1"/>
    <xf numFmtId="0" fontId="32" fillId="0" borderId="5" xfId="0" applyFont="1" applyFill="1" applyBorder="1"/>
    <xf numFmtId="0" fontId="32" fillId="5" borderId="0" xfId="0" applyFont="1" applyFill="1" applyBorder="1" applyAlignment="1">
      <alignment horizontal="left"/>
    </xf>
    <xf numFmtId="0" fontId="33" fillId="0" borderId="21" xfId="0" applyFont="1" applyFill="1" applyBorder="1" applyAlignment="1">
      <alignment horizontal="left" vertical="center"/>
    </xf>
    <xf numFmtId="0" fontId="1" fillId="0" borderId="1" xfId="0" applyFont="1" applyBorder="1"/>
    <xf numFmtId="3" fontId="1" fillId="0" borderId="1" xfId="0" applyNumberFormat="1" applyFont="1" applyBorder="1"/>
    <xf numFmtId="0" fontId="35" fillId="5" borderId="3" xfId="0" applyFont="1" applyFill="1" applyBorder="1" applyAlignment="1">
      <alignment horizontal="left"/>
    </xf>
    <xf numFmtId="0" fontId="11" fillId="5" borderId="67" xfId="0" applyFont="1" applyFill="1" applyBorder="1" applyAlignment="1">
      <alignment horizontal="left"/>
    </xf>
    <xf numFmtId="0" fontId="24" fillId="5" borderId="3" xfId="0" applyFont="1" applyFill="1" applyBorder="1" applyAlignment="1">
      <alignment horizontal="left" vertical="top"/>
    </xf>
    <xf numFmtId="0" fontId="17" fillId="4" borderId="33" xfId="0" applyFont="1" applyFill="1" applyBorder="1" applyAlignment="1">
      <alignment horizontal="center" vertical="center"/>
    </xf>
    <xf numFmtId="0" fontId="17" fillId="4" borderId="35" xfId="0" applyFont="1" applyFill="1" applyBorder="1" applyAlignment="1">
      <alignment horizontal="center" vertical="center"/>
    </xf>
    <xf numFmtId="0" fontId="21" fillId="0" borderId="16" xfId="0" applyFont="1" applyBorder="1"/>
    <xf numFmtId="0" fontId="17" fillId="4" borderId="69" xfId="0" applyFont="1" applyFill="1" applyBorder="1" applyAlignment="1">
      <alignment horizontal="center" vertical="center"/>
    </xf>
    <xf numFmtId="0" fontId="36" fillId="0" borderId="3" xfId="0" applyFont="1" applyBorder="1"/>
    <xf numFmtId="0" fontId="17" fillId="4" borderId="75" xfId="0" applyFont="1" applyFill="1" applyBorder="1" applyAlignment="1">
      <alignment horizontal="center" vertical="center" wrapText="1"/>
    </xf>
    <xf numFmtId="0" fontId="18" fillId="5" borderId="11" xfId="0" applyFont="1" applyFill="1" applyBorder="1" applyAlignment="1">
      <alignment horizontal="left" vertical="center" wrapText="1"/>
    </xf>
    <xf numFmtId="0" fontId="18" fillId="5" borderId="9" xfId="0" applyFont="1" applyFill="1" applyBorder="1" applyAlignment="1">
      <alignment horizontal="left" vertical="center" wrapText="1"/>
    </xf>
    <xf numFmtId="0" fontId="18" fillId="5" borderId="7" xfId="0" applyFont="1" applyFill="1" applyBorder="1" applyAlignment="1">
      <alignment horizontal="left" vertical="center" wrapText="1"/>
    </xf>
    <xf numFmtId="0" fontId="18" fillId="5" borderId="71" xfId="0" applyFont="1" applyFill="1" applyBorder="1" applyAlignment="1">
      <alignment horizontal="left" vertical="center" wrapText="1"/>
    </xf>
    <xf numFmtId="0" fontId="18" fillId="5" borderId="48" xfId="0" applyFont="1" applyFill="1" applyBorder="1" applyAlignment="1">
      <alignment horizontal="left" vertical="center" wrapText="1"/>
    </xf>
    <xf numFmtId="0" fontId="18" fillId="5" borderId="72" xfId="0" applyFont="1" applyFill="1" applyBorder="1" applyAlignment="1">
      <alignment horizontal="left" vertical="center" wrapText="1"/>
    </xf>
    <xf numFmtId="0" fontId="18" fillId="5" borderId="73" xfId="0" applyFont="1" applyFill="1" applyBorder="1" applyAlignment="1">
      <alignment horizontal="left" vertical="center" wrapText="1"/>
    </xf>
    <xf numFmtId="0" fontId="18" fillId="5" borderId="74" xfId="0" applyFont="1" applyFill="1" applyBorder="1" applyAlignment="1">
      <alignment horizontal="left" vertical="center" wrapText="1"/>
    </xf>
    <xf numFmtId="0" fontId="17" fillId="4" borderId="77" xfId="0" applyFont="1" applyFill="1" applyBorder="1" applyAlignment="1">
      <alignment horizontal="center" vertical="center" wrapText="1"/>
    </xf>
    <xf numFmtId="0" fontId="17" fillId="4" borderId="79" xfId="0" applyFont="1" applyFill="1" applyBorder="1" applyAlignment="1">
      <alignment horizontal="center" vertical="center" wrapText="1"/>
    </xf>
    <xf numFmtId="3" fontId="21" fillId="0" borderId="16" xfId="0" applyNumberFormat="1" applyFont="1" applyBorder="1" applyAlignment="1">
      <alignment wrapText="1"/>
    </xf>
    <xf numFmtId="3" fontId="21" fillId="0" borderId="1" xfId="0" applyNumberFormat="1" applyFont="1" applyBorder="1" applyAlignment="1">
      <alignment wrapText="1"/>
    </xf>
    <xf numFmtId="0" fontId="21" fillId="0" borderId="1" xfId="0" applyFont="1" applyBorder="1" applyAlignment="1">
      <alignment wrapText="1"/>
    </xf>
    <xf numFmtId="3" fontId="21" fillId="0" borderId="16" xfId="0" applyNumberFormat="1" applyFont="1" applyBorder="1"/>
    <xf numFmtId="3" fontId="21" fillId="0" borderId="1" xfId="0" applyNumberFormat="1" applyFont="1" applyBorder="1"/>
    <xf numFmtId="3" fontId="22" fillId="4" borderId="82" xfId="0" applyNumberFormat="1" applyFont="1" applyFill="1" applyBorder="1" applyAlignment="1">
      <alignment horizontal="right" vertical="center"/>
    </xf>
    <xf numFmtId="0" fontId="20" fillId="5" borderId="60" xfId="0" applyFont="1" applyFill="1" applyBorder="1" applyAlignment="1">
      <alignment horizontal="left" vertical="center"/>
    </xf>
    <xf numFmtId="0" fontId="17" fillId="4" borderId="83" xfId="0" applyFont="1" applyFill="1" applyBorder="1" applyAlignment="1">
      <alignment horizontal="center" vertical="center" wrapText="1"/>
    </xf>
    <xf numFmtId="0" fontId="21" fillId="5" borderId="84" xfId="0" applyNumberFormat="1" applyFont="1" applyFill="1" applyBorder="1" applyAlignment="1">
      <alignment horizontal="center" wrapText="1"/>
    </xf>
    <xf numFmtId="0" fontId="21" fillId="5" borderId="85" xfId="0" applyNumberFormat="1" applyFont="1" applyFill="1" applyBorder="1" applyAlignment="1">
      <alignment horizontal="center" wrapText="1"/>
    </xf>
    <xf numFmtId="0" fontId="21" fillId="5" borderId="86" xfId="0" applyNumberFormat="1" applyFont="1" applyFill="1" applyBorder="1" applyAlignment="1">
      <alignment horizontal="center" wrapText="1"/>
    </xf>
    <xf numFmtId="0" fontId="18" fillId="5" borderId="87" xfId="0" applyFont="1" applyFill="1" applyBorder="1" applyAlignment="1">
      <alignment horizontal="center" vertical="center" wrapText="1"/>
    </xf>
    <xf numFmtId="0" fontId="21" fillId="5" borderId="88" xfId="0" applyFont="1" applyFill="1" applyBorder="1" applyAlignment="1">
      <alignment horizontal="center" wrapText="1"/>
    </xf>
    <xf numFmtId="0" fontId="21" fillId="5" borderId="89" xfId="0" applyNumberFormat="1" applyFont="1" applyFill="1" applyBorder="1" applyAlignment="1">
      <alignment horizontal="center" wrapText="1"/>
    </xf>
    <xf numFmtId="0" fontId="18" fillId="5" borderId="85" xfId="0" applyFont="1" applyFill="1" applyBorder="1" applyAlignment="1">
      <alignment horizontal="center" vertical="center" wrapText="1"/>
    </xf>
    <xf numFmtId="0" fontId="21" fillId="5" borderId="88" xfId="0" applyNumberFormat="1" applyFont="1" applyFill="1" applyBorder="1" applyAlignment="1">
      <alignment horizontal="center" wrapText="1"/>
    </xf>
    <xf numFmtId="0" fontId="21" fillId="5" borderId="90" xfId="0" applyNumberFormat="1" applyFont="1" applyFill="1" applyBorder="1" applyAlignment="1">
      <alignment horizontal="center" wrapText="1"/>
    </xf>
    <xf numFmtId="0" fontId="18" fillId="5" borderId="86" xfId="0" applyFont="1" applyFill="1" applyBorder="1" applyAlignment="1">
      <alignment horizontal="center" vertical="center" wrapText="1"/>
    </xf>
    <xf numFmtId="0" fontId="21" fillId="5" borderId="91" xfId="0" applyNumberFormat="1" applyFont="1" applyFill="1" applyBorder="1" applyAlignment="1">
      <alignment horizontal="center" wrapText="1"/>
    </xf>
    <xf numFmtId="0" fontId="18" fillId="5" borderId="88" xfId="0" applyFont="1" applyFill="1" applyBorder="1" applyAlignment="1">
      <alignment horizontal="center" vertical="center" wrapText="1"/>
    </xf>
    <xf numFmtId="0" fontId="21" fillId="5" borderId="86" xfId="0" applyFont="1" applyFill="1" applyBorder="1" applyAlignment="1">
      <alignment horizontal="center" wrapText="1"/>
    </xf>
    <xf numFmtId="0" fontId="17" fillId="4" borderId="92" xfId="0" applyFont="1" applyFill="1" applyBorder="1" applyAlignment="1">
      <alignment horizontal="center" vertical="center" wrapText="1"/>
    </xf>
    <xf numFmtId="0" fontId="21" fillId="5" borderId="93" xfId="0" applyNumberFormat="1" applyFont="1" applyFill="1" applyBorder="1" applyAlignment="1">
      <alignment horizontal="center" wrapText="1"/>
    </xf>
    <xf numFmtId="0" fontId="18" fillId="5" borderId="94" xfId="0" applyFont="1" applyFill="1" applyBorder="1" applyAlignment="1">
      <alignment horizontal="left" vertical="center" wrapText="1"/>
    </xf>
    <xf numFmtId="3" fontId="39" fillId="6" borderId="7" xfId="0" applyNumberFormat="1" applyFont="1" applyFill="1" applyBorder="1" applyAlignment="1" applyProtection="1">
      <alignment horizontal="right" vertical="center" wrapText="1"/>
    </xf>
    <xf numFmtId="3" fontId="40" fillId="0" borderId="10" xfId="0" applyNumberFormat="1" applyFont="1" applyFill="1" applyBorder="1" applyAlignment="1" applyProtection="1">
      <alignment horizontal="right" vertical="center" wrapText="1"/>
      <protection locked="0"/>
    </xf>
    <xf numFmtId="3" fontId="40" fillId="0" borderId="7" xfId="0" applyNumberFormat="1" applyFont="1" applyFill="1" applyBorder="1" applyAlignment="1" applyProtection="1">
      <alignment horizontal="right" vertical="center" wrapText="1"/>
      <protection locked="0"/>
    </xf>
    <xf numFmtId="3" fontId="40" fillId="0" borderId="7" xfId="5" applyNumberFormat="1" applyFont="1" applyFill="1" applyBorder="1" applyAlignment="1" applyProtection="1">
      <alignment horizontal="right" vertical="center" wrapText="1"/>
      <protection locked="0"/>
    </xf>
    <xf numFmtId="3" fontId="39" fillId="3" borderId="7" xfId="0" applyNumberFormat="1" applyFont="1" applyFill="1" applyBorder="1" applyAlignment="1" applyProtection="1">
      <alignment horizontal="right" vertical="center" wrapText="1"/>
    </xf>
    <xf numFmtId="3" fontId="40" fillId="3" borderId="7" xfId="0" applyNumberFormat="1" applyFont="1" applyFill="1" applyBorder="1" applyAlignment="1" applyProtection="1">
      <alignment horizontal="right" vertical="center" wrapText="1"/>
      <protection locked="0"/>
    </xf>
    <xf numFmtId="3" fontId="40" fillId="3" borderId="7" xfId="5" applyNumberFormat="1" applyFont="1" applyFill="1" applyBorder="1" applyAlignment="1" applyProtection="1">
      <alignment horizontal="right" vertical="center" wrapText="1"/>
      <protection locked="0"/>
    </xf>
    <xf numFmtId="3" fontId="40" fillId="0" borderId="7" xfId="0" applyNumberFormat="1" applyFont="1" applyFill="1" applyBorder="1" applyAlignment="1">
      <alignment horizontal="right" vertical="center" wrapText="1"/>
    </xf>
    <xf numFmtId="3" fontId="39" fillId="3" borderId="7" xfId="0" applyNumberFormat="1" applyFont="1" applyFill="1" applyBorder="1" applyAlignment="1">
      <alignment horizontal="right" vertical="center" wrapText="1"/>
    </xf>
    <xf numFmtId="3" fontId="40" fillId="3" borderId="7" xfId="0" applyNumberFormat="1" applyFont="1" applyFill="1" applyBorder="1" applyAlignment="1">
      <alignment horizontal="right" vertical="center" wrapText="1"/>
    </xf>
    <xf numFmtId="3" fontId="40" fillId="3" borderId="8" xfId="0" applyNumberFormat="1" applyFont="1" applyFill="1" applyBorder="1" applyAlignment="1">
      <alignment horizontal="right" vertical="center" wrapText="1"/>
    </xf>
    <xf numFmtId="3" fontId="39" fillId="4" borderId="11" xfId="0" applyNumberFormat="1" applyFont="1" applyFill="1" applyBorder="1" applyAlignment="1">
      <alignment horizontal="right" vertical="center"/>
    </xf>
    <xf numFmtId="0" fontId="24" fillId="0" borderId="1" xfId="0" applyFont="1" applyFill="1" applyBorder="1" applyAlignment="1">
      <alignment horizontal="left"/>
    </xf>
    <xf numFmtId="0" fontId="28" fillId="0" borderId="1" xfId="0" applyFont="1" applyFill="1" applyBorder="1" applyAlignment="1">
      <alignment horizontal="left"/>
    </xf>
    <xf numFmtId="0" fontId="24" fillId="5" borderId="1" xfId="0" applyFont="1" applyFill="1" applyBorder="1" applyAlignment="1">
      <alignment horizontal="left"/>
    </xf>
    <xf numFmtId="0" fontId="35" fillId="5" borderId="1" xfId="0" applyFont="1" applyFill="1" applyBorder="1" applyAlignment="1">
      <alignment horizontal="left"/>
    </xf>
    <xf numFmtId="0" fontId="11" fillId="5" borderId="1" xfId="0" applyFont="1" applyFill="1" applyBorder="1" applyAlignment="1">
      <alignment horizontal="left"/>
    </xf>
    <xf numFmtId="0" fontId="10" fillId="5" borderId="1" xfId="0" applyFont="1" applyFill="1" applyBorder="1" applyAlignment="1">
      <alignment horizontal="left"/>
    </xf>
    <xf numFmtId="3" fontId="40" fillId="0" borderId="80" xfId="0" applyNumberFormat="1" applyFont="1" applyFill="1" applyBorder="1" applyAlignment="1" applyProtection="1">
      <alignment horizontal="right" vertical="center" wrapText="1"/>
      <protection locked="0"/>
    </xf>
    <xf numFmtId="3" fontId="40" fillId="3" borderId="80" xfId="0" applyNumberFormat="1" applyFont="1" applyFill="1" applyBorder="1" applyAlignment="1" applyProtection="1">
      <alignment horizontal="right" vertical="center" wrapText="1"/>
      <protection locked="0"/>
    </xf>
    <xf numFmtId="3" fontId="40" fillId="0" borderId="80" xfId="0" applyNumberFormat="1" applyFont="1" applyFill="1" applyBorder="1" applyAlignment="1">
      <alignment horizontal="right" vertical="center" wrapText="1"/>
    </xf>
    <xf numFmtId="3" fontId="40" fillId="3" borderId="80" xfId="0" applyNumberFormat="1" applyFont="1" applyFill="1" applyBorder="1" applyAlignment="1">
      <alignment horizontal="right" vertical="center" wrapText="1"/>
    </xf>
    <xf numFmtId="3" fontId="40" fillId="3" borderId="81" xfId="0" applyNumberFormat="1" applyFont="1" applyFill="1" applyBorder="1" applyAlignment="1">
      <alignment horizontal="right" vertical="center" wrapText="1"/>
    </xf>
    <xf numFmtId="3" fontId="21" fillId="0" borderId="3" xfId="0" applyNumberFormat="1" applyFont="1" applyBorder="1"/>
    <xf numFmtId="0" fontId="18" fillId="0" borderId="9" xfId="0" applyFont="1" applyFill="1" applyBorder="1" applyAlignment="1">
      <alignment horizontal="left" vertical="center" wrapText="1"/>
    </xf>
    <xf numFmtId="0" fontId="18" fillId="0" borderId="71" xfId="0" applyFont="1" applyFill="1" applyBorder="1" applyAlignment="1">
      <alignment horizontal="left" vertical="center" wrapText="1"/>
    </xf>
    <xf numFmtId="0" fontId="18" fillId="0" borderId="48" xfId="0" applyFont="1" applyFill="1" applyBorder="1" applyAlignment="1">
      <alignment horizontal="left" vertical="center" wrapText="1"/>
    </xf>
    <xf numFmtId="3" fontId="40" fillId="5" borderId="11" xfId="0" applyNumberFormat="1" applyFont="1" applyFill="1" applyBorder="1" applyAlignment="1" applyProtection="1">
      <alignment horizontal="right" vertical="center" wrapText="1"/>
      <protection locked="0"/>
    </xf>
    <xf numFmtId="3" fontId="40" fillId="5" borderId="9" xfId="0" applyNumberFormat="1" applyFont="1" applyFill="1" applyBorder="1" applyAlignment="1" applyProtection="1">
      <alignment horizontal="right" vertical="center" wrapText="1"/>
      <protection locked="0"/>
    </xf>
    <xf numFmtId="3" fontId="40" fillId="5" borderId="7" xfId="0" applyNumberFormat="1" applyFont="1" applyFill="1" applyBorder="1" applyAlignment="1" applyProtection="1">
      <alignment horizontal="right" vertical="center" wrapText="1"/>
      <protection locked="0"/>
    </xf>
    <xf numFmtId="3" fontId="40" fillId="5" borderId="71" xfId="0" applyNumberFormat="1" applyFont="1" applyFill="1" applyBorder="1" applyAlignment="1" applyProtection="1">
      <alignment horizontal="right" vertical="center" wrapText="1"/>
      <protection locked="0"/>
    </xf>
    <xf numFmtId="3" fontId="40" fillId="5" borderId="48" xfId="0" applyNumberFormat="1" applyFont="1" applyFill="1" applyBorder="1" applyAlignment="1">
      <alignment horizontal="right" vertical="center" wrapText="1"/>
    </xf>
    <xf numFmtId="3" fontId="40" fillId="5" borderId="72" xfId="0" applyNumberFormat="1" applyFont="1" applyFill="1" applyBorder="1" applyAlignment="1">
      <alignment horizontal="right" vertical="center" wrapText="1"/>
    </xf>
    <xf numFmtId="3" fontId="40" fillId="5" borderId="48" xfId="0" applyNumberFormat="1" applyFont="1" applyFill="1" applyBorder="1" applyAlignment="1" applyProtection="1">
      <alignment horizontal="right" vertical="center" wrapText="1"/>
      <protection locked="0"/>
    </xf>
    <xf numFmtId="3" fontId="40" fillId="5" borderId="94" xfId="0" applyNumberFormat="1" applyFont="1" applyFill="1" applyBorder="1" applyAlignment="1" applyProtection="1">
      <alignment horizontal="right" vertical="center" wrapText="1"/>
      <protection locked="0"/>
    </xf>
    <xf numFmtId="3" fontId="40" fillId="5" borderId="9" xfId="0" applyNumberFormat="1" applyFont="1" applyFill="1" applyBorder="1" applyAlignment="1">
      <alignment horizontal="right" vertical="center" wrapText="1"/>
    </xf>
    <xf numFmtId="3" fontId="40" fillId="5" borderId="7" xfId="0" applyNumberFormat="1" applyFont="1" applyFill="1" applyBorder="1" applyAlignment="1">
      <alignment horizontal="right" vertical="center" wrapText="1"/>
    </xf>
    <xf numFmtId="3" fontId="40" fillId="5" borderId="72" xfId="0" applyNumberFormat="1" applyFont="1" applyFill="1" applyBorder="1" applyAlignment="1" applyProtection="1">
      <alignment horizontal="right" vertical="center" wrapText="1"/>
      <protection locked="0"/>
    </xf>
    <xf numFmtId="3" fontId="40" fillId="5" borderId="73" xfId="0" applyNumberFormat="1" applyFont="1" applyFill="1" applyBorder="1" applyAlignment="1">
      <alignment horizontal="right" vertical="center" wrapText="1"/>
    </xf>
    <xf numFmtId="3" fontId="40" fillId="5" borderId="74" xfId="0" applyNumberFormat="1" applyFont="1" applyFill="1" applyBorder="1" applyAlignment="1" applyProtection="1">
      <alignment horizontal="right" vertical="center" wrapText="1"/>
      <protection locked="0"/>
    </xf>
    <xf numFmtId="3" fontId="40" fillId="5" borderId="74" xfId="0" applyNumberFormat="1" applyFont="1" applyFill="1" applyBorder="1" applyAlignment="1">
      <alignment horizontal="right" vertical="center" wrapText="1"/>
    </xf>
    <xf numFmtId="3" fontId="39" fillId="4" borderId="76" xfId="0" applyNumberFormat="1" applyFont="1" applyFill="1" applyBorder="1" applyAlignment="1">
      <alignment horizontal="right" vertical="center"/>
    </xf>
    <xf numFmtId="0" fontId="41" fillId="0" borderId="5" xfId="0" applyFont="1" applyFill="1" applyBorder="1"/>
    <xf numFmtId="3" fontId="40" fillId="5" borderId="11" xfId="4" applyNumberFormat="1" applyFont="1" applyFill="1" applyBorder="1" applyAlignment="1" applyProtection="1">
      <alignment horizontal="center" vertical="center"/>
      <protection locked="0"/>
    </xf>
    <xf numFmtId="4" fontId="40" fillId="5" borderId="11" xfId="4" applyNumberFormat="1" applyFont="1" applyFill="1" applyBorder="1" applyAlignment="1" applyProtection="1">
      <alignment horizontal="right" vertical="center"/>
      <protection locked="0"/>
    </xf>
    <xf numFmtId="3" fontId="40" fillId="5" borderId="11" xfId="4" applyNumberFormat="1" applyFont="1" applyFill="1" applyBorder="1" applyAlignment="1" applyProtection="1">
      <alignment horizontal="left" vertical="center" wrapText="1"/>
      <protection locked="0"/>
    </xf>
    <xf numFmtId="0" fontId="1" fillId="0" borderId="56" xfId="6" applyBorder="1"/>
    <xf numFmtId="0" fontId="41" fillId="4" borderId="12" xfId="6" applyFont="1" applyFill="1" applyBorder="1" applyAlignment="1">
      <alignment horizontal="center" vertical="center" wrapText="1"/>
    </xf>
    <xf numFmtId="3" fontId="39" fillId="4" borderId="12" xfId="6" applyNumberFormat="1" applyFont="1" applyFill="1" applyBorder="1" applyAlignment="1">
      <alignment horizontal="center" vertical="center"/>
    </xf>
    <xf numFmtId="0" fontId="41" fillId="4" borderId="12" xfId="4" applyFont="1" applyFill="1" applyBorder="1" applyAlignment="1">
      <alignment horizontal="center" vertical="center" wrapText="1"/>
    </xf>
    <xf numFmtId="3" fontId="39" fillId="4" borderId="12" xfId="4" applyNumberFormat="1" applyFont="1" applyFill="1" applyBorder="1" applyAlignment="1">
      <alignment horizontal="center" vertical="center"/>
    </xf>
    <xf numFmtId="4" fontId="39" fillId="4" borderId="12" xfId="4" applyNumberFormat="1" applyFont="1" applyFill="1" applyBorder="1" applyAlignment="1">
      <alignment horizontal="right" vertical="center"/>
    </xf>
    <xf numFmtId="3" fontId="40" fillId="5" borderId="11" xfId="6" applyNumberFormat="1" applyFont="1" applyFill="1" applyBorder="1" applyAlignment="1">
      <alignment horizontal="center" vertical="center"/>
    </xf>
    <xf numFmtId="3" fontId="39" fillId="4" borderId="13" xfId="6" applyNumberFormat="1" applyFont="1" applyFill="1" applyBorder="1" applyAlignment="1">
      <alignment horizontal="center" vertical="center"/>
    </xf>
    <xf numFmtId="3" fontId="41" fillId="4" borderId="14" xfId="6" applyNumberFormat="1" applyFont="1" applyFill="1" applyBorder="1" applyAlignment="1">
      <alignment horizontal="center" vertical="center"/>
    </xf>
    <xf numFmtId="3" fontId="39" fillId="4" borderId="14" xfId="6" applyNumberFormat="1" applyFont="1" applyFill="1" applyBorder="1" applyAlignment="1">
      <alignment horizontal="center" vertical="center"/>
    </xf>
    <xf numFmtId="4" fontId="40" fillId="5" borderId="11" xfId="6" applyNumberFormat="1" applyFont="1" applyFill="1" applyBorder="1" applyAlignment="1">
      <alignment vertical="center" wrapText="1"/>
    </xf>
    <xf numFmtId="4" fontId="39" fillId="4" borderId="11" xfId="6" applyNumberFormat="1" applyFont="1" applyFill="1" applyBorder="1" applyAlignment="1">
      <alignment vertical="center"/>
    </xf>
    <xf numFmtId="0" fontId="41" fillId="0" borderId="1" xfId="0" applyFont="1" applyBorder="1"/>
    <xf numFmtId="0" fontId="43" fillId="0" borderId="1" xfId="0" applyFont="1" applyBorder="1"/>
    <xf numFmtId="0" fontId="41" fillId="0" borderId="4" xfId="1" applyFont="1" applyBorder="1" applyAlignment="1" applyProtection="1"/>
    <xf numFmtId="0" fontId="44" fillId="0" borderId="4" xfId="1" applyFont="1" applyBorder="1" applyAlignment="1" applyProtection="1"/>
    <xf numFmtId="3" fontId="40" fillId="5" borderId="11" xfId="4" applyNumberFormat="1" applyFont="1" applyFill="1" applyBorder="1" applyAlignment="1">
      <alignment horizontal="center" vertical="center"/>
    </xf>
    <xf numFmtId="4" fontId="1" fillId="0" borderId="25" xfId="6" applyNumberFormat="1" applyBorder="1"/>
    <xf numFmtId="3" fontId="40" fillId="5" borderId="11" xfId="4" applyNumberFormat="1" applyFont="1" applyFill="1" applyBorder="1" applyAlignment="1" applyProtection="1">
      <alignment horizontal="center" vertical="center" wrapText="1"/>
      <protection locked="0"/>
    </xf>
    <xf numFmtId="3" fontId="40" fillId="5" borderId="11" xfId="0" applyNumberFormat="1" applyFont="1" applyFill="1" applyBorder="1" applyAlignment="1">
      <alignment horizontal="center" vertical="center"/>
    </xf>
    <xf numFmtId="3" fontId="40" fillId="5" borderId="11" xfId="4" applyNumberFormat="1" applyFont="1" applyFill="1" applyBorder="1" applyAlignment="1">
      <alignment horizontal="center" vertical="center" wrapText="1"/>
    </xf>
    <xf numFmtId="4" fontId="40" fillId="5" borderId="11" xfId="6" applyNumberFormat="1" applyFont="1" applyFill="1" applyBorder="1" applyAlignment="1">
      <alignment horizontal="right" vertical="center" wrapText="1"/>
    </xf>
    <xf numFmtId="0" fontId="40" fillId="5" borderId="11" xfId="6" applyFont="1" applyFill="1" applyBorder="1" applyAlignment="1">
      <alignment horizontal="center" vertical="center" wrapText="1"/>
    </xf>
    <xf numFmtId="3" fontId="40" fillId="5" borderId="11" xfId="6" applyNumberFormat="1" applyFont="1" applyFill="1" applyBorder="1" applyAlignment="1">
      <alignment horizontal="center" vertical="center" wrapText="1"/>
    </xf>
    <xf numFmtId="0" fontId="24" fillId="0" borderId="67" xfId="6" applyFont="1" applyFill="1" applyBorder="1" applyAlignment="1">
      <alignment horizontal="left"/>
    </xf>
    <xf numFmtId="0" fontId="9" fillId="0" borderId="16" xfId="4" applyBorder="1"/>
    <xf numFmtId="3" fontId="39" fillId="4" borderId="11" xfId="4" applyNumberFormat="1" applyFont="1" applyFill="1" applyBorder="1" applyAlignment="1">
      <alignment horizontal="right" vertical="center"/>
    </xf>
    <xf numFmtId="0" fontId="42" fillId="0" borderId="11" xfId="6" applyFont="1" applyFill="1" applyBorder="1" applyAlignment="1">
      <alignment horizontal="center" vertical="center"/>
    </xf>
    <xf numFmtId="3" fontId="40" fillId="5" borderId="11" xfId="6" applyNumberFormat="1" applyFont="1" applyFill="1" applyBorder="1" applyAlignment="1">
      <alignment horizontal="left" vertical="center" wrapText="1"/>
    </xf>
    <xf numFmtId="0" fontId="32" fillId="0" borderId="5" xfId="0" applyFont="1" applyFill="1" applyBorder="1" applyAlignment="1">
      <alignment horizontal="left" vertical="center" indent="3"/>
    </xf>
    <xf numFmtId="0" fontId="41" fillId="0" borderId="23" xfId="1" applyFont="1" applyFill="1" applyBorder="1" applyAlignment="1" applyProtection="1">
      <alignment horizontal="left" vertical="center" indent="2"/>
    </xf>
    <xf numFmtId="0" fontId="41" fillId="0" borderId="24" xfId="1" applyFont="1" applyFill="1" applyBorder="1" applyAlignment="1" applyProtection="1">
      <alignment horizontal="left" vertical="center" indent="2"/>
    </xf>
    <xf numFmtId="0" fontId="41" fillId="0" borderId="22" xfId="1" applyFont="1" applyFill="1" applyBorder="1" applyAlignment="1" applyProtection="1">
      <alignment horizontal="left" vertical="center" indent="2"/>
    </xf>
    <xf numFmtId="0" fontId="17" fillId="4" borderId="69" xfId="0" applyFont="1" applyFill="1" applyBorder="1" applyAlignment="1">
      <alignment horizontal="center" vertical="center"/>
    </xf>
    <xf numFmtId="0" fontId="17" fillId="4" borderId="34" xfId="0" applyFont="1" applyFill="1" applyBorder="1" applyAlignment="1">
      <alignment horizontal="center" vertical="center"/>
    </xf>
    <xf numFmtId="0" fontId="17" fillId="4" borderId="33" xfId="0" applyFont="1" applyFill="1" applyBorder="1" applyAlignment="1">
      <alignment horizontal="center" vertical="center"/>
    </xf>
    <xf numFmtId="0" fontId="17" fillId="4" borderId="35" xfId="0" applyFont="1" applyFill="1" applyBorder="1" applyAlignment="1">
      <alignment horizontal="center" vertical="center"/>
    </xf>
    <xf numFmtId="3" fontId="40" fillId="0" borderId="95" xfId="0" applyNumberFormat="1" applyFont="1" applyFill="1" applyBorder="1" applyAlignment="1" applyProtection="1">
      <alignment horizontal="right" vertical="center" wrapText="1"/>
      <protection locked="0"/>
    </xf>
    <xf numFmtId="3" fontId="40" fillId="0" borderId="96" xfId="0" applyNumberFormat="1" applyFont="1" applyFill="1" applyBorder="1" applyAlignment="1" applyProtection="1">
      <alignment horizontal="right" vertical="center" wrapText="1"/>
      <protection locked="0"/>
    </xf>
    <xf numFmtId="3" fontId="40" fillId="3" borderId="96" xfId="0" applyNumberFormat="1" applyFont="1" applyFill="1" applyBorder="1" applyAlignment="1" applyProtection="1">
      <alignment horizontal="right" vertical="center" wrapText="1"/>
      <protection locked="0"/>
    </xf>
    <xf numFmtId="3" fontId="40" fillId="0" borderId="96" xfId="0" applyNumberFormat="1" applyFont="1" applyFill="1" applyBorder="1" applyAlignment="1">
      <alignment horizontal="right" vertical="center" wrapText="1"/>
    </xf>
    <xf numFmtId="3" fontId="40" fillId="3" borderId="96" xfId="0" applyNumberFormat="1" applyFont="1" applyFill="1" applyBorder="1" applyAlignment="1">
      <alignment horizontal="right" vertical="center" wrapText="1"/>
    </xf>
    <xf numFmtId="3" fontId="40" fillId="3" borderId="97" xfId="0" applyNumberFormat="1" applyFont="1" applyFill="1" applyBorder="1" applyAlignment="1">
      <alignment horizontal="right" vertical="center" wrapText="1"/>
    </xf>
    <xf numFmtId="3" fontId="39" fillId="6" borderId="43" xfId="0" applyNumberFormat="1" applyFont="1" applyFill="1" applyBorder="1" applyAlignment="1" applyProtection="1">
      <alignment horizontal="right" vertical="center" wrapText="1"/>
      <protection locked="0"/>
    </xf>
    <xf numFmtId="3" fontId="39" fillId="3" borderId="43" xfId="5" applyNumberFormat="1" applyFont="1" applyFill="1" applyBorder="1" applyAlignment="1" applyProtection="1">
      <alignment horizontal="right" vertical="center" wrapText="1"/>
      <protection locked="0"/>
    </xf>
    <xf numFmtId="3" fontId="39" fillId="6" borderId="43" xfId="5" applyNumberFormat="1" applyFont="1" applyFill="1" applyBorder="1" applyAlignment="1" applyProtection="1">
      <alignment horizontal="right" vertical="center" wrapText="1"/>
      <protection locked="0"/>
    </xf>
    <xf numFmtId="3" fontId="39" fillId="6" borderId="43" xfId="0" applyNumberFormat="1" applyFont="1" applyFill="1" applyBorder="1" applyAlignment="1">
      <alignment horizontal="right" vertical="center" wrapText="1"/>
    </xf>
    <xf numFmtId="3" fontId="39" fillId="3" borderId="43" xfId="0" applyNumberFormat="1" applyFont="1" applyFill="1" applyBorder="1" applyAlignment="1">
      <alignment horizontal="right" vertical="center" wrapText="1"/>
    </xf>
    <xf numFmtId="3" fontId="39" fillId="3" borderId="44" xfId="0" applyNumberFormat="1" applyFont="1" applyFill="1" applyBorder="1" applyAlignment="1">
      <alignment horizontal="right" vertical="center" wrapText="1"/>
    </xf>
    <xf numFmtId="3" fontId="22" fillId="4" borderId="46" xfId="0" applyNumberFormat="1" applyFont="1" applyFill="1" applyBorder="1" applyAlignment="1">
      <alignment horizontal="right" vertical="center"/>
    </xf>
    <xf numFmtId="0" fontId="41" fillId="0" borderId="66" xfId="1" applyFont="1" applyFill="1" applyBorder="1" applyAlignment="1" applyProtection="1">
      <alignment horizontal="left" vertical="center" indent="2"/>
    </xf>
    <xf numFmtId="3" fontId="40" fillId="0" borderId="7" xfId="0" applyNumberFormat="1" applyFont="1" applyFill="1" applyBorder="1" applyAlignment="1" applyProtection="1">
      <alignment vertical="center"/>
      <protection locked="0"/>
    </xf>
    <xf numFmtId="3" fontId="45" fillId="0" borderId="7" xfId="0" applyNumberFormat="1" applyFont="1" applyFill="1" applyBorder="1" applyAlignment="1" applyProtection="1">
      <alignment vertical="center"/>
      <protection locked="0"/>
    </xf>
    <xf numFmtId="3" fontId="40" fillId="0" borderId="7" xfId="0" applyNumberFormat="1" applyFont="1" applyFill="1" applyBorder="1" applyAlignment="1">
      <alignment vertical="center"/>
    </xf>
    <xf numFmtId="3" fontId="40" fillId="0" borderId="7" xfId="0" applyNumberFormat="1" applyFont="1" applyFill="1" applyBorder="1" applyAlignment="1" applyProtection="1">
      <alignment vertical="center"/>
    </xf>
    <xf numFmtId="3" fontId="39" fillId="5" borderId="15" xfId="0" applyNumberFormat="1" applyFont="1" applyFill="1" applyBorder="1" applyAlignment="1" applyProtection="1">
      <alignment vertical="center"/>
    </xf>
    <xf numFmtId="3" fontId="39" fillId="5" borderId="15" xfId="0" applyNumberFormat="1" applyFont="1" applyFill="1" applyBorder="1" applyAlignment="1">
      <alignment vertical="center"/>
    </xf>
    <xf numFmtId="3" fontId="40" fillId="0" borderId="9" xfId="0" applyNumberFormat="1" applyFont="1" applyFill="1" applyBorder="1" applyAlignment="1">
      <alignment vertical="center"/>
    </xf>
    <xf numFmtId="3" fontId="40" fillId="0" borderId="8" xfId="0" applyNumberFormat="1" applyFont="1" applyFill="1" applyBorder="1" applyAlignment="1">
      <alignment vertical="center"/>
    </xf>
    <xf numFmtId="3" fontId="39" fillId="4" borderId="17" xfId="0" applyNumberFormat="1" applyFont="1" applyFill="1" applyBorder="1" applyAlignment="1">
      <alignment horizontal="right" vertical="center"/>
    </xf>
    <xf numFmtId="3" fontId="39" fillId="5" borderId="18" xfId="0" applyNumberFormat="1" applyFont="1" applyFill="1" applyBorder="1" applyAlignment="1">
      <alignment vertical="center"/>
    </xf>
    <xf numFmtId="3" fontId="39" fillId="5" borderId="9" xfId="0" applyNumberFormat="1" applyFont="1" applyFill="1" applyBorder="1" applyAlignment="1" applyProtection="1">
      <alignment vertical="center"/>
      <protection locked="0"/>
    </xf>
    <xf numFmtId="3" fontId="39" fillId="5" borderId="15" xfId="0" applyNumberFormat="1" applyFont="1" applyFill="1" applyBorder="1" applyAlignment="1" applyProtection="1">
      <alignment vertical="center"/>
      <protection locked="0"/>
    </xf>
    <xf numFmtId="3" fontId="40" fillId="0" borderId="7" xfId="5" applyNumberFormat="1" applyFont="1" applyFill="1" applyBorder="1" applyAlignment="1" applyProtection="1">
      <alignment vertical="center"/>
      <protection locked="0"/>
    </xf>
    <xf numFmtId="3" fontId="45" fillId="0" borderId="7" xfId="5" applyNumberFormat="1" applyFont="1" applyFill="1" applyBorder="1" applyAlignment="1" applyProtection="1">
      <alignment vertical="center"/>
      <protection locked="0"/>
    </xf>
    <xf numFmtId="3" fontId="39" fillId="0" borderId="15" xfId="0" applyNumberFormat="1" applyFont="1" applyFill="1" applyBorder="1" applyAlignment="1">
      <alignment horizontal="center" vertical="center"/>
    </xf>
    <xf numFmtId="3" fontId="39" fillId="4" borderId="15" xfId="0" applyNumberFormat="1" applyFont="1" applyFill="1" applyBorder="1" applyAlignment="1">
      <alignment horizontal="right"/>
    </xf>
    <xf numFmtId="3" fontId="39" fillId="4" borderId="15" xfId="0" applyNumberFormat="1" applyFont="1" applyFill="1" applyBorder="1" applyAlignment="1"/>
    <xf numFmtId="3" fontId="40" fillId="0" borderId="9" xfId="0" applyNumberFormat="1" applyFont="1" applyFill="1" applyBorder="1" applyAlignment="1">
      <alignment horizontal="right" vertical="center"/>
    </xf>
    <xf numFmtId="3" fontId="40" fillId="0" borderId="8" xfId="0" applyNumberFormat="1" applyFont="1" applyFill="1" applyBorder="1" applyAlignment="1">
      <alignment horizontal="right" vertical="center"/>
    </xf>
    <xf numFmtId="3" fontId="40" fillId="5" borderId="11" xfId="6" applyNumberFormat="1" applyFont="1" applyFill="1" applyBorder="1" applyAlignment="1">
      <alignment horizontal="left" vertical="center"/>
    </xf>
    <xf numFmtId="3" fontId="40" fillId="5" borderId="11" xfId="6" applyNumberFormat="1" applyFont="1" applyFill="1" applyBorder="1" applyAlignment="1">
      <alignment vertical="center"/>
    </xf>
    <xf numFmtId="10" fontId="40" fillId="5" borderId="11" xfId="6" applyNumberFormat="1" applyFont="1" applyFill="1" applyBorder="1" applyAlignment="1">
      <alignment vertical="center" wrapText="1"/>
    </xf>
    <xf numFmtId="10" fontId="39" fillId="4" borderId="11" xfId="6" applyNumberFormat="1" applyFont="1" applyFill="1" applyBorder="1" applyAlignment="1">
      <alignment vertical="center"/>
    </xf>
    <xf numFmtId="3" fontId="40" fillId="5" borderId="11" xfId="6" applyNumberFormat="1" applyFont="1" applyFill="1" applyBorder="1" applyAlignment="1">
      <alignment vertical="center" wrapText="1"/>
    </xf>
    <xf numFmtId="10" fontId="40" fillId="5" borderId="11" xfId="5" applyNumberFormat="1" applyFont="1" applyFill="1" applyBorder="1" applyAlignment="1">
      <alignment vertical="center" wrapText="1"/>
    </xf>
    <xf numFmtId="10" fontId="39" fillId="4" borderId="11" xfId="5" applyNumberFormat="1" applyFont="1" applyFill="1" applyBorder="1" applyAlignment="1">
      <alignment vertical="center"/>
    </xf>
    <xf numFmtId="10" fontId="40" fillId="5" borderId="11" xfId="5" applyNumberFormat="1" applyFont="1" applyFill="1" applyBorder="1" applyAlignment="1" applyProtection="1">
      <alignment horizontal="right" vertical="center"/>
      <protection locked="0"/>
    </xf>
    <xf numFmtId="10" fontId="39" fillId="4" borderId="12" xfId="5" applyNumberFormat="1" applyFont="1" applyFill="1" applyBorder="1" applyAlignment="1">
      <alignment horizontal="right" vertical="center"/>
    </xf>
    <xf numFmtId="3" fontId="39" fillId="4" borderId="45" xfId="0" applyNumberFormat="1" applyFont="1" applyFill="1" applyBorder="1" applyAlignment="1">
      <alignment horizontal="right" vertical="center"/>
    </xf>
    <xf numFmtId="3" fontId="39" fillId="4" borderId="82" xfId="0" applyNumberFormat="1" applyFont="1" applyFill="1" applyBorder="1" applyAlignment="1">
      <alignment horizontal="right" vertical="center"/>
    </xf>
    <xf numFmtId="3" fontId="39" fillId="4" borderId="78" xfId="0" applyNumberFormat="1" applyFont="1" applyFill="1" applyBorder="1" applyAlignment="1">
      <alignment horizontal="right" vertical="center"/>
    </xf>
    <xf numFmtId="3" fontId="39" fillId="4" borderId="46" xfId="0" applyNumberFormat="1" applyFont="1" applyFill="1" applyBorder="1" applyAlignment="1">
      <alignment horizontal="right" vertical="center"/>
    </xf>
    <xf numFmtId="3" fontId="0" fillId="5" borderId="1" xfId="0" applyNumberFormat="1" applyFill="1" applyBorder="1" applyAlignment="1"/>
    <xf numFmtId="0" fontId="44" fillId="0" borderId="4" xfId="1" applyFont="1" applyBorder="1" applyAlignment="1" applyProtection="1">
      <alignment wrapText="1"/>
    </xf>
    <xf numFmtId="0" fontId="44" fillId="0" borderId="16" xfId="1" applyFont="1" applyBorder="1" applyAlignment="1" applyProtection="1">
      <alignment wrapText="1"/>
    </xf>
    <xf numFmtId="0" fontId="17" fillId="4" borderId="69" xfId="0" applyFont="1" applyFill="1" applyBorder="1" applyAlignment="1">
      <alignment horizontal="center" vertical="center"/>
    </xf>
    <xf numFmtId="0" fontId="17" fillId="4" borderId="68" xfId="0" applyFont="1" applyFill="1" applyBorder="1" applyAlignment="1">
      <alignment horizontal="center" vertical="center"/>
    </xf>
    <xf numFmtId="0" fontId="17" fillId="4" borderId="70" xfId="0" applyFont="1" applyFill="1" applyBorder="1" applyAlignment="1">
      <alignment horizontal="center" vertical="center"/>
    </xf>
    <xf numFmtId="0" fontId="17" fillId="4" borderId="33" xfId="0" applyFont="1" applyFill="1" applyBorder="1" applyAlignment="1">
      <alignment horizontal="center" vertical="center"/>
    </xf>
    <xf numFmtId="0" fontId="17" fillId="4" borderId="34" xfId="0" applyFont="1" applyFill="1" applyBorder="1" applyAlignment="1">
      <alignment horizontal="center" vertical="center"/>
    </xf>
    <xf numFmtId="0" fontId="17" fillId="4" borderId="35" xfId="0" applyFont="1" applyFill="1" applyBorder="1" applyAlignment="1">
      <alignment horizontal="center" vertical="center"/>
    </xf>
    <xf numFmtId="0" fontId="42" fillId="0" borderId="18" xfId="6" applyFont="1" applyFill="1" applyBorder="1" applyAlignment="1">
      <alignment horizontal="center" vertical="center"/>
    </xf>
    <xf numFmtId="0" fontId="42" fillId="0" borderId="15" xfId="6" applyFont="1" applyFill="1" applyBorder="1" applyAlignment="1">
      <alignment horizontal="center" vertical="center"/>
    </xf>
    <xf numFmtId="0" fontId="42" fillId="0" borderId="17" xfId="6" applyFont="1" applyFill="1" applyBorder="1" applyAlignment="1">
      <alignment horizontal="center" vertical="center"/>
    </xf>
    <xf numFmtId="3" fontId="40" fillId="5" borderId="18" xfId="6" applyNumberFormat="1" applyFont="1" applyFill="1" applyBorder="1" applyAlignment="1">
      <alignment horizontal="left" vertical="center" wrapText="1"/>
    </xf>
    <xf numFmtId="3" fontId="40" fillId="5" borderId="15" xfId="6" applyNumberFormat="1" applyFont="1" applyFill="1" applyBorder="1" applyAlignment="1">
      <alignment horizontal="left" vertical="center" wrapText="1"/>
    </xf>
    <xf numFmtId="3" fontId="40" fillId="5" borderId="17" xfId="6" applyNumberFormat="1" applyFont="1" applyFill="1" applyBorder="1" applyAlignment="1">
      <alignment horizontal="left" vertical="center" wrapText="1"/>
    </xf>
    <xf numFmtId="3" fontId="40" fillId="5" borderId="18" xfId="6" applyNumberFormat="1" applyFont="1" applyFill="1" applyBorder="1" applyAlignment="1">
      <alignment horizontal="left" vertical="center"/>
    </xf>
    <xf numFmtId="3" fontId="40" fillId="5" borderId="17" xfId="6" applyNumberFormat="1" applyFont="1" applyFill="1" applyBorder="1" applyAlignment="1">
      <alignment horizontal="left" vertical="center"/>
    </xf>
    <xf numFmtId="49" fontId="42" fillId="0" borderId="11" xfId="6" applyNumberFormat="1" applyFont="1" applyFill="1" applyBorder="1" applyAlignment="1">
      <alignment horizontal="center" vertical="center"/>
    </xf>
    <xf numFmtId="3" fontId="40" fillId="5" borderId="11" xfId="4" applyNumberFormat="1" applyFont="1" applyFill="1" applyBorder="1" applyAlignment="1" applyProtection="1">
      <alignment vertical="center" wrapText="1"/>
      <protection locked="0"/>
    </xf>
    <xf numFmtId="0" fontId="47" fillId="5" borderId="49" xfId="4" applyFont="1" applyFill="1" applyBorder="1" applyAlignment="1">
      <alignment horizontal="left"/>
    </xf>
    <xf numFmtId="0" fontId="48" fillId="0" borderId="20" xfId="4" applyFont="1" applyFill="1" applyBorder="1" applyAlignment="1">
      <alignment horizontal="left"/>
    </xf>
    <xf numFmtId="0" fontId="48" fillId="0" borderId="20" xfId="4" applyFont="1" applyFill="1" applyBorder="1" applyAlignment="1">
      <alignment horizontal="center"/>
    </xf>
    <xf numFmtId="0" fontId="43" fillId="0" borderId="20" xfId="4" applyFont="1" applyFill="1" applyBorder="1" applyAlignment="1">
      <alignment horizontal="left"/>
    </xf>
    <xf numFmtId="0" fontId="43" fillId="0" borderId="29" xfId="4" applyFont="1" applyBorder="1" applyAlignment="1">
      <alignment horizontal="left"/>
    </xf>
    <xf numFmtId="0" fontId="47" fillId="5" borderId="1" xfId="0" applyFont="1" applyFill="1" applyBorder="1" applyAlignment="1">
      <alignment horizontal="left" vertical="center"/>
    </xf>
    <xf numFmtId="0" fontId="47" fillId="5" borderId="4" xfId="0" applyFont="1" applyFill="1" applyBorder="1" applyAlignment="1">
      <alignment horizontal="left" vertical="center"/>
    </xf>
    <xf numFmtId="0" fontId="47" fillId="5" borderId="25" xfId="0" applyFont="1" applyFill="1" applyBorder="1" applyAlignment="1">
      <alignment horizontal="left" vertical="center"/>
    </xf>
    <xf numFmtId="0" fontId="49" fillId="5" borderId="25" xfId="0" applyFont="1" applyFill="1" applyBorder="1" applyAlignment="1">
      <alignment horizontal="center" vertical="center"/>
    </xf>
    <xf numFmtId="0" fontId="49" fillId="5" borderId="25" xfId="0" applyFont="1" applyFill="1" applyBorder="1" applyAlignment="1">
      <alignment horizontal="left" vertical="center"/>
    </xf>
    <xf numFmtId="0" fontId="47" fillId="0" borderId="50" xfId="6" applyFont="1" applyFill="1" applyBorder="1" applyAlignment="1">
      <alignment horizontal="left"/>
    </xf>
  </cellXfs>
  <cellStyles count="9">
    <cellStyle name="Hipervínculo" xfId="1" builtinId="8"/>
    <cellStyle name="Millares 2" xfId="2"/>
    <cellStyle name="Normal" xfId="0" builtinId="0"/>
    <cellStyle name="Normal 2" xfId="3"/>
    <cellStyle name="Normal 3" xfId="4"/>
    <cellStyle name="Normal 3 2" xfId="7"/>
    <cellStyle name="Normal 4" xfId="6"/>
    <cellStyle name="Normala_Table 5_IMPORT" xfId="8"/>
    <cellStyle name="Porcentaje" xfId="5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C6F2B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157CAE"/>
      <rgbColor rgb="00000080"/>
      <rgbColor rgb="00FF00FF"/>
      <rgbColor rgb="00FFFF00"/>
      <rgbColor rgb="000046A4"/>
      <rgbColor rgb="00800080"/>
      <rgbColor rgb="00800000"/>
      <rgbColor rgb="00008080"/>
      <rgbColor rgb="000000FF"/>
      <rgbColor rgb="0000CCFF"/>
      <rgbColor rgb="00CCFFFF"/>
      <rgbColor rgb="00EFFFEF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ECFFE5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1F497D"/>
      <color rgb="FFCC99FF"/>
      <color rgb="FF00CCFF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285750</xdr:colOff>
      <xdr:row>0</xdr:row>
      <xdr:rowOff>0</xdr:rowOff>
    </xdr:from>
    <xdr:to>
      <xdr:col>5</xdr:col>
      <xdr:colOff>361950</xdr:colOff>
      <xdr:row>0</xdr:row>
      <xdr:rowOff>209550</xdr:rowOff>
    </xdr:to>
    <xdr:sp macro="" textlink="">
      <xdr:nvSpPr>
        <xdr:cNvPr id="21543" name="Text Box 1">
          <a:extLst>
            <a:ext uri="{FF2B5EF4-FFF2-40B4-BE49-F238E27FC236}">
              <a16:creationId xmlns:a16="http://schemas.microsoft.com/office/drawing/2014/main" id="{00000000-0008-0000-0200-000027540000}"/>
            </a:ext>
          </a:extLst>
        </xdr:cNvPr>
        <xdr:cNvSpPr txBox="1">
          <a:spLocks noChangeArrowheads="1"/>
        </xdr:cNvSpPr>
      </xdr:nvSpPr>
      <xdr:spPr bwMode="auto">
        <a:xfrm>
          <a:off x="4457700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285750</xdr:colOff>
      <xdr:row>31</xdr:row>
      <xdr:rowOff>0</xdr:rowOff>
    </xdr:from>
    <xdr:to>
      <xdr:col>5</xdr:col>
      <xdr:colOff>361950</xdr:colOff>
      <xdr:row>32</xdr:row>
      <xdr:rowOff>19050</xdr:rowOff>
    </xdr:to>
    <xdr:sp macro="" textlink="">
      <xdr:nvSpPr>
        <xdr:cNvPr id="21544" name="Text Box 4">
          <a:extLst>
            <a:ext uri="{FF2B5EF4-FFF2-40B4-BE49-F238E27FC236}">
              <a16:creationId xmlns:a16="http://schemas.microsoft.com/office/drawing/2014/main" id="{00000000-0008-0000-0200-000028540000}"/>
            </a:ext>
          </a:extLst>
        </xdr:cNvPr>
        <xdr:cNvSpPr txBox="1">
          <a:spLocks noChangeArrowheads="1"/>
        </xdr:cNvSpPr>
      </xdr:nvSpPr>
      <xdr:spPr bwMode="auto">
        <a:xfrm>
          <a:off x="4457700" y="66103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285750</xdr:colOff>
      <xdr:row>28</xdr:row>
      <xdr:rowOff>0</xdr:rowOff>
    </xdr:from>
    <xdr:to>
      <xdr:col>5</xdr:col>
      <xdr:colOff>361950</xdr:colOff>
      <xdr:row>29</xdr:row>
      <xdr:rowOff>76200</xdr:rowOff>
    </xdr:to>
    <xdr:sp macro="" textlink="">
      <xdr:nvSpPr>
        <xdr:cNvPr id="21545" name="Text Box 4">
          <a:extLst>
            <a:ext uri="{FF2B5EF4-FFF2-40B4-BE49-F238E27FC236}">
              <a16:creationId xmlns:a16="http://schemas.microsoft.com/office/drawing/2014/main" id="{00000000-0008-0000-0200-000029540000}"/>
            </a:ext>
          </a:extLst>
        </xdr:cNvPr>
        <xdr:cNvSpPr txBox="1">
          <a:spLocks noChangeArrowheads="1"/>
        </xdr:cNvSpPr>
      </xdr:nvSpPr>
      <xdr:spPr bwMode="auto">
        <a:xfrm>
          <a:off x="4457700" y="6153150"/>
          <a:ext cx="762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285750</xdr:colOff>
      <xdr:row>0</xdr:row>
      <xdr:rowOff>0</xdr:rowOff>
    </xdr:from>
    <xdr:to>
      <xdr:col>5</xdr:col>
      <xdr:colOff>361950</xdr:colOff>
      <xdr:row>0</xdr:row>
      <xdr:rowOff>209550</xdr:rowOff>
    </xdr:to>
    <xdr:sp macro="" textlink="">
      <xdr:nvSpPr>
        <xdr:cNvPr id="5638" name="Text Box 2">
          <a:extLst>
            <a:ext uri="{FF2B5EF4-FFF2-40B4-BE49-F238E27FC236}">
              <a16:creationId xmlns:a16="http://schemas.microsoft.com/office/drawing/2014/main" id="{00000000-0008-0000-0300-000006160000}"/>
            </a:ext>
          </a:extLst>
        </xdr:cNvPr>
        <xdr:cNvSpPr txBox="1">
          <a:spLocks noChangeArrowheads="1"/>
        </xdr:cNvSpPr>
      </xdr:nvSpPr>
      <xdr:spPr bwMode="auto">
        <a:xfrm>
          <a:off x="4457700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285750</xdr:colOff>
      <xdr:row>0</xdr:row>
      <xdr:rowOff>0</xdr:rowOff>
    </xdr:from>
    <xdr:to>
      <xdr:col>5</xdr:col>
      <xdr:colOff>361950</xdr:colOff>
      <xdr:row>0</xdr:row>
      <xdr:rowOff>209550</xdr:rowOff>
    </xdr:to>
    <xdr:sp macro="" textlink="">
      <xdr:nvSpPr>
        <xdr:cNvPr id="4615" name="Text Box 3">
          <a:extLst>
            <a:ext uri="{FF2B5EF4-FFF2-40B4-BE49-F238E27FC236}">
              <a16:creationId xmlns:a16="http://schemas.microsoft.com/office/drawing/2014/main" id="{00000000-0008-0000-0400-000007120000}"/>
            </a:ext>
          </a:extLst>
        </xdr:cNvPr>
        <xdr:cNvSpPr txBox="1">
          <a:spLocks noChangeArrowheads="1"/>
        </xdr:cNvSpPr>
      </xdr:nvSpPr>
      <xdr:spPr bwMode="auto">
        <a:xfrm>
          <a:off x="4457700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0</xdr:rowOff>
    </xdr:from>
    <xdr:to>
      <xdr:col>0</xdr:col>
      <xdr:colOff>2724150</xdr:colOff>
      <xdr:row>0</xdr:row>
      <xdr:rowOff>0</xdr:rowOff>
    </xdr:to>
    <xdr:pic>
      <xdr:nvPicPr>
        <xdr:cNvPr id="22567" name="Picture 1">
          <a:extLst>
            <a:ext uri="{FF2B5EF4-FFF2-40B4-BE49-F238E27FC236}">
              <a16:creationId xmlns:a16="http://schemas.microsoft.com/office/drawing/2014/main" id="{00000000-0008-0000-0700-0000275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545" t="52879" r="22755" b="34996"/>
        <a:stretch>
          <a:fillRect/>
        </a:stretch>
      </xdr:blipFill>
      <xdr:spPr bwMode="auto">
        <a:xfrm>
          <a:off x="38100" y="0"/>
          <a:ext cx="2686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285750</xdr:colOff>
      <xdr:row>30</xdr:row>
      <xdr:rowOff>0</xdr:rowOff>
    </xdr:from>
    <xdr:to>
      <xdr:col>3</xdr:col>
      <xdr:colOff>361950</xdr:colOff>
      <xdr:row>31</xdr:row>
      <xdr:rowOff>19050</xdr:rowOff>
    </xdr:to>
    <xdr:sp macro="" textlink="">
      <xdr:nvSpPr>
        <xdr:cNvPr id="22568" name="Text Box 2">
          <a:extLst>
            <a:ext uri="{FF2B5EF4-FFF2-40B4-BE49-F238E27FC236}">
              <a16:creationId xmlns:a16="http://schemas.microsoft.com/office/drawing/2014/main" id="{00000000-0008-0000-0700-000028580000}"/>
            </a:ext>
          </a:extLst>
        </xdr:cNvPr>
        <xdr:cNvSpPr txBox="1">
          <a:spLocks noChangeArrowheads="1"/>
        </xdr:cNvSpPr>
      </xdr:nvSpPr>
      <xdr:spPr bwMode="auto">
        <a:xfrm>
          <a:off x="4476750" y="75152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285750</xdr:colOff>
      <xdr:row>26</xdr:row>
      <xdr:rowOff>0</xdr:rowOff>
    </xdr:from>
    <xdr:to>
      <xdr:col>3</xdr:col>
      <xdr:colOff>361950</xdr:colOff>
      <xdr:row>27</xdr:row>
      <xdr:rowOff>9525</xdr:rowOff>
    </xdr:to>
    <xdr:sp macro="" textlink="">
      <xdr:nvSpPr>
        <xdr:cNvPr id="22569" name="Text Box 2">
          <a:extLst>
            <a:ext uri="{FF2B5EF4-FFF2-40B4-BE49-F238E27FC236}">
              <a16:creationId xmlns:a16="http://schemas.microsoft.com/office/drawing/2014/main" id="{00000000-0008-0000-0700-000029580000}"/>
            </a:ext>
          </a:extLst>
        </xdr:cNvPr>
        <xdr:cNvSpPr txBox="1">
          <a:spLocks noChangeArrowheads="1"/>
        </xdr:cNvSpPr>
      </xdr:nvSpPr>
      <xdr:spPr bwMode="auto">
        <a:xfrm>
          <a:off x="4476750" y="68484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indexed="41"/>
    <pageSetUpPr fitToPage="1"/>
  </sheetPr>
  <dimension ref="A1:F171"/>
  <sheetViews>
    <sheetView tabSelected="1" zoomScaleNormal="100" workbookViewId="0"/>
  </sheetViews>
  <sheetFormatPr baseColWidth="10" defaultColWidth="11.42578125" defaultRowHeight="12.75" x14ac:dyDescent="0.2"/>
  <cols>
    <col min="1" max="1" width="149.42578125" style="78" customWidth="1"/>
    <col min="2" max="13" width="12.140625" style="1" customWidth="1"/>
    <col min="14" max="16384" width="11.42578125" style="1"/>
  </cols>
  <sheetData>
    <row r="1" spans="1:6" ht="15" customHeight="1" thickTop="1" x14ac:dyDescent="0.2">
      <c r="A1" s="74"/>
    </row>
    <row r="2" spans="1:6" ht="46.5" customHeight="1" x14ac:dyDescent="0.2">
      <c r="A2" s="75" t="s">
        <v>288</v>
      </c>
    </row>
    <row r="3" spans="1:6" x14ac:dyDescent="0.2">
      <c r="A3" s="76"/>
      <c r="B3" s="4"/>
    </row>
    <row r="4" spans="1:6" s="142" customFormat="1" ht="8.25" customHeight="1" thickBot="1" x14ac:dyDescent="0.25">
      <c r="A4" s="143"/>
      <c r="B4" s="141"/>
    </row>
    <row r="5" spans="1:6" s="250" customFormat="1" ht="20.100000000000001" customHeight="1" thickTop="1" x14ac:dyDescent="0.2">
      <c r="A5" s="269" t="s">
        <v>279</v>
      </c>
      <c r="B5" s="249"/>
    </row>
    <row r="6" spans="1:6" s="250" customFormat="1" ht="20.100000000000001" customHeight="1" x14ac:dyDescent="0.2">
      <c r="A6" s="267" t="s">
        <v>280</v>
      </c>
      <c r="B6" s="249"/>
      <c r="E6" s="321"/>
      <c r="F6" s="322"/>
    </row>
    <row r="7" spans="1:6" s="250" customFormat="1" ht="20.100000000000001" customHeight="1" x14ac:dyDescent="0.2">
      <c r="A7" s="267" t="s">
        <v>281</v>
      </c>
      <c r="B7" s="251"/>
      <c r="C7" s="252"/>
      <c r="D7" s="252"/>
      <c r="E7" s="252"/>
      <c r="F7" s="252"/>
    </row>
    <row r="8" spans="1:6" s="250" customFormat="1" ht="20.100000000000001" customHeight="1" thickBot="1" x14ac:dyDescent="0.25">
      <c r="A8" s="268" t="s">
        <v>282</v>
      </c>
      <c r="B8" s="249"/>
    </row>
    <row r="9" spans="1:6" s="250" customFormat="1" ht="8.25" customHeight="1" thickTop="1" thickBot="1" x14ac:dyDescent="0.25">
      <c r="A9" s="233"/>
      <c r="B9" s="249"/>
    </row>
    <row r="10" spans="1:6" s="250" customFormat="1" ht="20.100000000000001" customHeight="1" thickTop="1" thickBot="1" x14ac:dyDescent="0.25">
      <c r="A10" s="287" t="s">
        <v>283</v>
      </c>
      <c r="B10" s="249"/>
    </row>
    <row r="11" spans="1:6" s="250" customFormat="1" ht="8.25" customHeight="1" thickTop="1" thickBot="1" x14ac:dyDescent="0.25">
      <c r="A11" s="143"/>
      <c r="B11" s="249"/>
    </row>
    <row r="12" spans="1:6" s="250" customFormat="1" ht="20.100000000000001" customHeight="1" thickTop="1" thickBot="1" x14ac:dyDescent="0.25">
      <c r="A12" s="287" t="s">
        <v>284</v>
      </c>
      <c r="B12" s="249"/>
    </row>
    <row r="13" spans="1:6" s="250" customFormat="1" ht="8.25" customHeight="1" thickTop="1" thickBot="1" x14ac:dyDescent="0.25">
      <c r="A13" s="143"/>
      <c r="B13" s="249"/>
    </row>
    <row r="14" spans="1:6" s="250" customFormat="1" ht="20.100000000000001" customHeight="1" thickTop="1" thickBot="1" x14ac:dyDescent="0.25">
      <c r="A14" s="287" t="s">
        <v>285</v>
      </c>
      <c r="B14" s="249"/>
    </row>
    <row r="15" spans="1:6" s="250" customFormat="1" ht="8.25" customHeight="1" thickTop="1" x14ac:dyDescent="0.2">
      <c r="A15" s="266"/>
      <c r="B15" s="249"/>
    </row>
    <row r="16" spans="1:6" s="250" customFormat="1" ht="20.100000000000001" customHeight="1" x14ac:dyDescent="0.2">
      <c r="A16" s="267" t="s">
        <v>286</v>
      </c>
      <c r="B16" s="249"/>
    </row>
    <row r="17" spans="1:2" s="250" customFormat="1" ht="20.100000000000001" customHeight="1" thickBot="1" x14ac:dyDescent="0.25">
      <c r="A17" s="268" t="s">
        <v>287</v>
      </c>
      <c r="B17" s="249"/>
    </row>
    <row r="18" spans="1:2" s="250" customFormat="1" ht="8.25" customHeight="1" thickTop="1" thickBot="1" x14ac:dyDescent="0.25">
      <c r="A18" s="233"/>
      <c r="B18" s="249"/>
    </row>
    <row r="19" spans="1:2" ht="15.75" customHeight="1" thickTop="1" thickBot="1" x14ac:dyDescent="0.25">
      <c r="A19" s="80" t="s">
        <v>0</v>
      </c>
    </row>
    <row r="20" spans="1:2" ht="19.5" customHeight="1" thickTop="1" x14ac:dyDescent="0.2">
      <c r="A20" s="77"/>
    </row>
    <row r="21" spans="1:2" ht="19.5" customHeight="1" x14ac:dyDescent="0.2">
      <c r="A21" s="77"/>
    </row>
    <row r="22" spans="1:2" ht="19.5" customHeight="1" x14ac:dyDescent="0.2">
      <c r="A22" s="77"/>
    </row>
    <row r="23" spans="1:2" ht="19.5" customHeight="1" x14ac:dyDescent="0.2"/>
    <row r="24" spans="1:2" ht="19.5" customHeight="1" x14ac:dyDescent="0.2"/>
    <row r="25" spans="1:2" ht="19.5" customHeight="1" x14ac:dyDescent="0.2"/>
    <row r="26" spans="1:2" ht="19.5" customHeight="1" x14ac:dyDescent="0.2"/>
    <row r="27" spans="1:2" ht="19.5" customHeight="1" x14ac:dyDescent="0.2"/>
    <row r="28" spans="1:2" ht="19.5" customHeight="1" x14ac:dyDescent="0.2"/>
    <row r="29" spans="1:2" ht="19.5" customHeight="1" x14ac:dyDescent="0.2"/>
    <row r="30" spans="1:2" ht="19.5" customHeight="1" x14ac:dyDescent="0.2"/>
    <row r="31" spans="1:2" ht="19.5" customHeight="1" x14ac:dyDescent="0.2"/>
    <row r="32" spans="1:2" ht="19.5" customHeight="1" x14ac:dyDescent="0.2"/>
    <row r="33" ht="19.5" customHeight="1" x14ac:dyDescent="0.2"/>
    <row r="34" ht="19.5" customHeight="1" x14ac:dyDescent="0.2"/>
    <row r="35" ht="19.5" customHeight="1" x14ac:dyDescent="0.2"/>
    <row r="36" ht="19.5" customHeight="1" x14ac:dyDescent="0.2"/>
    <row r="37" ht="19.5" customHeight="1" x14ac:dyDescent="0.2"/>
    <row r="38" ht="19.5" customHeight="1" x14ac:dyDescent="0.2"/>
    <row r="39" ht="19.5" customHeight="1" x14ac:dyDescent="0.2"/>
    <row r="40" ht="19.5" customHeight="1" x14ac:dyDescent="0.2"/>
    <row r="41" ht="19.5" customHeight="1" x14ac:dyDescent="0.2"/>
    <row r="42" ht="19.5" customHeight="1" x14ac:dyDescent="0.2"/>
    <row r="43" ht="19.5" customHeight="1" x14ac:dyDescent="0.2"/>
    <row r="44" ht="19.5" customHeight="1" x14ac:dyDescent="0.2"/>
    <row r="45" ht="19.5" customHeight="1" x14ac:dyDescent="0.2"/>
    <row r="46" ht="19.5" customHeight="1" x14ac:dyDescent="0.2"/>
    <row r="47" ht="19.5" customHeight="1" x14ac:dyDescent="0.2"/>
    <row r="48" ht="19.5" customHeight="1" x14ac:dyDescent="0.2"/>
    <row r="49" ht="19.5" customHeight="1" x14ac:dyDescent="0.2"/>
    <row r="50" ht="19.5" customHeight="1" x14ac:dyDescent="0.2"/>
    <row r="51" ht="19.5" customHeight="1" x14ac:dyDescent="0.2"/>
    <row r="52" ht="19.5" customHeight="1" x14ac:dyDescent="0.2"/>
    <row r="53" ht="19.5" customHeight="1" x14ac:dyDescent="0.2"/>
    <row r="54" ht="19.5" customHeight="1" x14ac:dyDescent="0.2"/>
    <row r="55" ht="19.5" customHeight="1" x14ac:dyDescent="0.2"/>
    <row r="56" ht="19.5" customHeight="1" x14ac:dyDescent="0.2"/>
    <row r="57" ht="19.5" customHeight="1" x14ac:dyDescent="0.2"/>
    <row r="58" ht="19.5" customHeight="1" x14ac:dyDescent="0.2"/>
    <row r="59" ht="19.5" customHeight="1" x14ac:dyDescent="0.2"/>
    <row r="60" ht="19.5" customHeight="1" x14ac:dyDescent="0.2"/>
    <row r="61" ht="19.5" customHeight="1" x14ac:dyDescent="0.2"/>
    <row r="62" ht="19.5" customHeight="1" x14ac:dyDescent="0.2"/>
    <row r="63" ht="19.5" customHeight="1" x14ac:dyDescent="0.2"/>
    <row r="64" ht="19.5" customHeight="1" x14ac:dyDescent="0.2"/>
    <row r="65" ht="19.5" customHeight="1" x14ac:dyDescent="0.2"/>
    <row r="66" ht="19.5" customHeight="1" x14ac:dyDescent="0.2"/>
    <row r="67" ht="19.5" customHeight="1" x14ac:dyDescent="0.2"/>
    <row r="68" ht="19.5" customHeight="1" x14ac:dyDescent="0.2"/>
    <row r="69" ht="19.5" customHeight="1" x14ac:dyDescent="0.2"/>
    <row r="70" ht="19.5" customHeight="1" x14ac:dyDescent="0.2"/>
    <row r="71" ht="19.5" customHeight="1" x14ac:dyDescent="0.2"/>
    <row r="72" ht="19.5" customHeight="1" x14ac:dyDescent="0.2"/>
    <row r="73" ht="19.5" customHeight="1" x14ac:dyDescent="0.2"/>
    <row r="74" ht="19.5" customHeight="1" x14ac:dyDescent="0.2"/>
    <row r="75" ht="19.5" customHeight="1" x14ac:dyDescent="0.2"/>
    <row r="76" ht="19.5" customHeight="1" x14ac:dyDescent="0.2"/>
    <row r="77" ht="19.5" customHeight="1" x14ac:dyDescent="0.2"/>
    <row r="78" ht="19.5" customHeight="1" x14ac:dyDescent="0.2"/>
    <row r="79" ht="19.5" customHeight="1" x14ac:dyDescent="0.2"/>
    <row r="80" ht="19.5" customHeight="1" x14ac:dyDescent="0.2"/>
    <row r="81" ht="19.5" customHeight="1" x14ac:dyDescent="0.2"/>
    <row r="82" ht="19.5" customHeight="1" x14ac:dyDescent="0.2"/>
    <row r="83" ht="19.5" customHeight="1" x14ac:dyDescent="0.2"/>
    <row r="84" ht="19.5" customHeight="1" x14ac:dyDescent="0.2"/>
    <row r="85" ht="19.5" customHeight="1" x14ac:dyDescent="0.2"/>
    <row r="86" ht="19.5" customHeight="1" x14ac:dyDescent="0.2"/>
    <row r="87" ht="19.5" customHeight="1" x14ac:dyDescent="0.2"/>
    <row r="88" ht="19.5" customHeight="1" x14ac:dyDescent="0.2"/>
    <row r="89" ht="19.5" customHeight="1" x14ac:dyDescent="0.2"/>
    <row r="90" ht="19.5" customHeight="1" x14ac:dyDescent="0.2"/>
    <row r="91" ht="19.5" customHeight="1" x14ac:dyDescent="0.2"/>
    <row r="92" ht="19.5" customHeight="1" x14ac:dyDescent="0.2"/>
    <row r="93" ht="19.5" customHeight="1" x14ac:dyDescent="0.2"/>
    <row r="94" ht="19.5" customHeight="1" x14ac:dyDescent="0.2"/>
    <row r="95" ht="19.5" customHeight="1" x14ac:dyDescent="0.2"/>
    <row r="96" ht="19.5" customHeight="1" x14ac:dyDescent="0.2"/>
    <row r="97" ht="19.5" customHeight="1" x14ac:dyDescent="0.2"/>
    <row r="98" ht="19.5" customHeight="1" x14ac:dyDescent="0.2"/>
    <row r="99" ht="19.5" customHeight="1" x14ac:dyDescent="0.2"/>
    <row r="100" ht="19.5" customHeight="1" x14ac:dyDescent="0.2"/>
    <row r="101" ht="19.5" customHeight="1" x14ac:dyDescent="0.2"/>
    <row r="102" ht="19.5" customHeight="1" x14ac:dyDescent="0.2"/>
    <row r="103" ht="19.5" customHeight="1" x14ac:dyDescent="0.2"/>
    <row r="104" ht="19.5" customHeight="1" x14ac:dyDescent="0.2"/>
    <row r="105" ht="19.5" customHeight="1" x14ac:dyDescent="0.2"/>
    <row r="106" ht="19.5" customHeight="1" x14ac:dyDescent="0.2"/>
    <row r="107" ht="19.5" customHeight="1" x14ac:dyDescent="0.2"/>
    <row r="108" ht="19.5" customHeight="1" x14ac:dyDescent="0.2"/>
    <row r="109" ht="19.5" customHeight="1" x14ac:dyDescent="0.2"/>
    <row r="110" ht="19.5" customHeight="1" x14ac:dyDescent="0.2"/>
    <row r="111" ht="19.5" customHeight="1" x14ac:dyDescent="0.2"/>
    <row r="112" ht="19.5" customHeight="1" x14ac:dyDescent="0.2"/>
    <row r="113" ht="19.5" customHeight="1" x14ac:dyDescent="0.2"/>
    <row r="114" ht="19.5" customHeight="1" x14ac:dyDescent="0.2"/>
    <row r="115" ht="19.5" customHeight="1" x14ac:dyDescent="0.2"/>
    <row r="116" ht="19.5" customHeight="1" x14ac:dyDescent="0.2"/>
    <row r="117" ht="19.5" customHeight="1" x14ac:dyDescent="0.2"/>
    <row r="118" ht="19.5" customHeight="1" x14ac:dyDescent="0.2"/>
    <row r="119" ht="19.5" customHeight="1" x14ac:dyDescent="0.2"/>
    <row r="120" ht="19.5" customHeight="1" x14ac:dyDescent="0.2"/>
    <row r="121" ht="19.5" customHeight="1" x14ac:dyDescent="0.2"/>
    <row r="122" ht="19.5" customHeight="1" x14ac:dyDescent="0.2"/>
    <row r="123" ht="19.5" customHeight="1" x14ac:dyDescent="0.2"/>
    <row r="124" ht="19.5" customHeight="1" x14ac:dyDescent="0.2"/>
    <row r="125" ht="19.5" customHeight="1" x14ac:dyDescent="0.2"/>
    <row r="126" ht="19.5" customHeight="1" x14ac:dyDescent="0.2"/>
    <row r="127" ht="19.5" customHeight="1" x14ac:dyDescent="0.2"/>
    <row r="128" ht="19.5" customHeight="1" x14ac:dyDescent="0.2"/>
    <row r="129" ht="19.5" customHeight="1" x14ac:dyDescent="0.2"/>
    <row r="130" ht="19.5" customHeight="1" x14ac:dyDescent="0.2"/>
    <row r="131" ht="19.5" customHeight="1" x14ac:dyDescent="0.2"/>
    <row r="132" ht="19.5" customHeight="1" x14ac:dyDescent="0.2"/>
    <row r="133" ht="19.5" customHeight="1" x14ac:dyDescent="0.2"/>
    <row r="134" ht="19.5" customHeight="1" x14ac:dyDescent="0.2"/>
    <row r="135" ht="19.5" customHeight="1" x14ac:dyDescent="0.2"/>
    <row r="136" ht="19.5" customHeight="1" x14ac:dyDescent="0.2"/>
    <row r="137" ht="19.5" customHeight="1" x14ac:dyDescent="0.2"/>
    <row r="138" ht="19.5" customHeight="1" x14ac:dyDescent="0.2"/>
    <row r="139" ht="19.5" customHeight="1" x14ac:dyDescent="0.2"/>
    <row r="140" ht="19.5" customHeight="1" x14ac:dyDescent="0.2"/>
    <row r="141" ht="19.5" customHeight="1" x14ac:dyDescent="0.2"/>
    <row r="142" ht="19.5" customHeight="1" x14ac:dyDescent="0.2"/>
    <row r="143" ht="19.5" customHeight="1" x14ac:dyDescent="0.2"/>
    <row r="144" ht="19.5" customHeight="1" x14ac:dyDescent="0.2"/>
    <row r="145" ht="19.5" customHeight="1" x14ac:dyDescent="0.2"/>
    <row r="146" ht="19.5" customHeight="1" x14ac:dyDescent="0.2"/>
    <row r="147" ht="19.5" customHeight="1" x14ac:dyDescent="0.2"/>
    <row r="148" ht="19.5" customHeight="1" x14ac:dyDescent="0.2"/>
    <row r="149" ht="19.5" customHeight="1" x14ac:dyDescent="0.2"/>
    <row r="150" ht="19.5" customHeight="1" x14ac:dyDescent="0.2"/>
    <row r="151" ht="19.5" customHeight="1" x14ac:dyDescent="0.2"/>
    <row r="152" ht="19.5" customHeight="1" x14ac:dyDescent="0.2"/>
    <row r="153" ht="19.5" customHeight="1" x14ac:dyDescent="0.2"/>
    <row r="154" ht="19.5" customHeight="1" x14ac:dyDescent="0.2"/>
    <row r="155" ht="19.5" customHeight="1" x14ac:dyDescent="0.2"/>
    <row r="156" ht="19.5" customHeight="1" x14ac:dyDescent="0.2"/>
    <row r="157" ht="19.5" customHeight="1" x14ac:dyDescent="0.2"/>
    <row r="158" ht="19.5" customHeight="1" x14ac:dyDescent="0.2"/>
    <row r="159" ht="19.5" customHeight="1" x14ac:dyDescent="0.2"/>
    <row r="160" ht="19.5" customHeight="1" x14ac:dyDescent="0.2"/>
    <row r="161" ht="19.5" customHeight="1" x14ac:dyDescent="0.2"/>
    <row r="162" ht="19.5" customHeight="1" x14ac:dyDescent="0.2"/>
    <row r="163" ht="19.5" customHeight="1" x14ac:dyDescent="0.2"/>
    <row r="164" ht="19.5" customHeight="1" x14ac:dyDescent="0.2"/>
    <row r="165" ht="19.5" customHeight="1" x14ac:dyDescent="0.2"/>
    <row r="166" ht="19.5" customHeight="1" x14ac:dyDescent="0.2"/>
    <row r="167" ht="19.5" customHeight="1" x14ac:dyDescent="0.2"/>
    <row r="168" ht="19.5" customHeight="1" x14ac:dyDescent="0.2"/>
    <row r="169" ht="19.5" customHeight="1" x14ac:dyDescent="0.2"/>
    <row r="170" ht="19.5" customHeight="1" x14ac:dyDescent="0.2"/>
    <row r="171" ht="19.5" customHeight="1" x14ac:dyDescent="0.2"/>
  </sheetData>
  <mergeCells count="1">
    <mergeCell ref="E6:F6"/>
  </mergeCells>
  <phoneticPr fontId="3" type="noConversion"/>
  <pageMargins left="0.75" right="0.75" top="1" bottom="1" header="0" footer="0"/>
  <pageSetup paperSize="9" scale="88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tabColor rgb="FFCC99FF"/>
    <pageSetUpPr fitToPage="1"/>
  </sheetPr>
  <dimension ref="A1:H26"/>
  <sheetViews>
    <sheetView zoomScaleNormal="100" workbookViewId="0"/>
  </sheetViews>
  <sheetFormatPr baseColWidth="10" defaultColWidth="11.42578125" defaultRowHeight="12.75" x14ac:dyDescent="0.2"/>
  <cols>
    <col min="1" max="1" width="16" style="8" customWidth="1"/>
    <col min="2" max="2" width="55.42578125" style="8" customWidth="1"/>
    <col min="3" max="3" width="11" style="8" customWidth="1"/>
    <col min="4" max="4" width="15.7109375" style="8" customWidth="1"/>
    <col min="5" max="5" width="10.85546875" style="62" bestFit="1" customWidth="1"/>
    <col min="6" max="6" width="9.85546875" style="8" customWidth="1"/>
    <col min="7" max="7" width="10" style="8" customWidth="1"/>
    <col min="8" max="16384" width="11.42578125" style="8"/>
  </cols>
  <sheetData>
    <row r="1" spans="1:8" s="68" customFormat="1" ht="42" customHeight="1" thickTop="1" x14ac:dyDescent="0.3">
      <c r="A1" s="339" t="s">
        <v>253</v>
      </c>
      <c r="B1" s="340"/>
      <c r="C1" s="340"/>
      <c r="D1" s="340"/>
      <c r="E1" s="341"/>
      <c r="F1" s="342"/>
      <c r="G1" s="343"/>
    </row>
    <row r="2" spans="1:8" s="1" customFormat="1" ht="20.25" x14ac:dyDescent="0.2">
      <c r="A2" s="344" t="s">
        <v>289</v>
      </c>
      <c r="B2" s="345"/>
      <c r="C2" s="346"/>
      <c r="D2" s="346"/>
      <c r="E2" s="347"/>
      <c r="F2" s="348"/>
      <c r="G2" s="348"/>
    </row>
    <row r="3" spans="1:8" s="1" customFormat="1" ht="26.25" customHeight="1" x14ac:dyDescent="0.2">
      <c r="A3" s="51" t="s">
        <v>2</v>
      </c>
      <c r="B3" s="107"/>
      <c r="C3" s="107"/>
      <c r="D3" s="107"/>
      <c r="E3" s="107"/>
      <c r="F3" s="107"/>
      <c r="G3" s="108"/>
    </row>
    <row r="4" spans="1:8" ht="33" customHeight="1" x14ac:dyDescent="0.2">
      <c r="A4" s="53" t="s">
        <v>10</v>
      </c>
      <c r="B4" s="54" t="s">
        <v>229</v>
      </c>
      <c r="C4" s="55" t="s">
        <v>254</v>
      </c>
      <c r="D4" s="54" t="s">
        <v>231</v>
      </c>
      <c r="E4" s="55" t="s">
        <v>232</v>
      </c>
      <c r="F4" s="54" t="s">
        <v>233</v>
      </c>
      <c r="G4" s="54" t="s">
        <v>234</v>
      </c>
    </row>
    <row r="5" spans="1:8" ht="19.5" customHeight="1" x14ac:dyDescent="0.2">
      <c r="A5" s="337" t="s">
        <v>255</v>
      </c>
      <c r="B5" s="338" t="s">
        <v>298</v>
      </c>
      <c r="C5" s="234" t="s">
        <v>256</v>
      </c>
      <c r="D5" s="234" t="s">
        <v>299</v>
      </c>
      <c r="E5" s="256" t="s">
        <v>257</v>
      </c>
      <c r="F5" s="235">
        <v>40.299999999999997</v>
      </c>
      <c r="G5" s="314">
        <v>4.8953512384145356E-3</v>
      </c>
    </row>
    <row r="6" spans="1:8" ht="19.5" customHeight="1" x14ac:dyDescent="0.2">
      <c r="A6" s="337" t="s">
        <v>311</v>
      </c>
      <c r="B6" s="338" t="s">
        <v>300</v>
      </c>
      <c r="C6" s="234" t="s">
        <v>235</v>
      </c>
      <c r="D6" s="234" t="s">
        <v>236</v>
      </c>
      <c r="E6" s="255" t="s">
        <v>54</v>
      </c>
      <c r="F6" s="235">
        <v>53.5</v>
      </c>
      <c r="G6" s="314">
        <v>6.4987913462823243E-3</v>
      </c>
    </row>
    <row r="7" spans="1:8" ht="19.5" customHeight="1" x14ac:dyDescent="0.2">
      <c r="A7" s="337" t="s">
        <v>238</v>
      </c>
      <c r="B7" s="236" t="s">
        <v>239</v>
      </c>
      <c r="C7" s="234" t="s">
        <v>235</v>
      </c>
      <c r="D7" s="234" t="s">
        <v>236</v>
      </c>
      <c r="E7" s="256" t="s">
        <v>237</v>
      </c>
      <c r="F7" s="235">
        <v>4377.2</v>
      </c>
      <c r="G7" s="314">
        <v>0.53171045758779423</v>
      </c>
    </row>
    <row r="8" spans="1:8" ht="19.5" customHeight="1" x14ac:dyDescent="0.2">
      <c r="A8" s="337" t="s">
        <v>258</v>
      </c>
      <c r="B8" s="236" t="s">
        <v>301</v>
      </c>
      <c r="C8" s="234" t="s">
        <v>251</v>
      </c>
      <c r="D8" s="253" t="s">
        <v>236</v>
      </c>
      <c r="E8" s="255" t="s">
        <v>237</v>
      </c>
      <c r="F8" s="235">
        <v>1976.1</v>
      </c>
      <c r="G8" s="314">
        <v>0.24004227251193461</v>
      </c>
    </row>
    <row r="9" spans="1:8" ht="19.5" customHeight="1" x14ac:dyDescent="0.2">
      <c r="A9" s="337" t="s">
        <v>259</v>
      </c>
      <c r="B9" s="338" t="s">
        <v>302</v>
      </c>
      <c r="C9" s="260" t="s">
        <v>246</v>
      </c>
      <c r="D9" s="234" t="s">
        <v>235</v>
      </c>
      <c r="E9" s="255" t="s">
        <v>260</v>
      </c>
      <c r="F9" s="235">
        <v>262.10000000000002</v>
      </c>
      <c r="G9" s="314">
        <v>3.1838003960011164E-2</v>
      </c>
    </row>
    <row r="10" spans="1:8" ht="19.5" customHeight="1" x14ac:dyDescent="0.2">
      <c r="A10" s="337" t="s">
        <v>312</v>
      </c>
      <c r="B10" s="338" t="s">
        <v>303</v>
      </c>
      <c r="C10" s="234" t="s">
        <v>256</v>
      </c>
      <c r="D10" s="234" t="s">
        <v>304</v>
      </c>
      <c r="E10" s="255" t="s">
        <v>305</v>
      </c>
      <c r="F10" s="235">
        <v>17.3</v>
      </c>
      <c r="G10" s="314">
        <v>2.1014783231903594E-3</v>
      </c>
    </row>
    <row r="11" spans="1:8" ht="19.5" customHeight="1" x14ac:dyDescent="0.2">
      <c r="A11" s="337" t="s">
        <v>261</v>
      </c>
      <c r="B11" s="338" t="s">
        <v>306</v>
      </c>
      <c r="C11" s="234" t="s">
        <v>235</v>
      </c>
      <c r="D11" s="234" t="s">
        <v>236</v>
      </c>
      <c r="E11" s="255" t="s">
        <v>237</v>
      </c>
      <c r="F11" s="235">
        <v>146.30000000000001</v>
      </c>
      <c r="G11" s="314">
        <v>1.7771461195534657E-2</v>
      </c>
    </row>
    <row r="12" spans="1:8" ht="19.5" customHeight="1" x14ac:dyDescent="0.2">
      <c r="A12" s="337" t="s">
        <v>313</v>
      </c>
      <c r="B12" s="236" t="s">
        <v>307</v>
      </c>
      <c r="C12" s="234" t="s">
        <v>235</v>
      </c>
      <c r="D12" s="253" t="s">
        <v>236</v>
      </c>
      <c r="E12" s="255" t="s">
        <v>250</v>
      </c>
      <c r="F12" s="235">
        <v>266.3</v>
      </c>
      <c r="G12" s="314">
        <v>3.2348189448878191E-2</v>
      </c>
    </row>
    <row r="13" spans="1:8" ht="21" customHeight="1" x14ac:dyDescent="0.2">
      <c r="A13" s="337" t="s">
        <v>262</v>
      </c>
      <c r="B13" s="236" t="s">
        <v>308</v>
      </c>
      <c r="C13" s="234" t="s">
        <v>245</v>
      </c>
      <c r="D13" s="234" t="s">
        <v>235</v>
      </c>
      <c r="E13" s="257" t="s">
        <v>54</v>
      </c>
      <c r="F13" s="235">
        <v>103.6</v>
      </c>
      <c r="G13" s="314">
        <v>1.2584575392053248E-2</v>
      </c>
    </row>
    <row r="14" spans="1:8" ht="19.5" customHeight="1" x14ac:dyDescent="0.2">
      <c r="A14" s="337" t="s">
        <v>270</v>
      </c>
      <c r="B14" s="236" t="s">
        <v>309</v>
      </c>
      <c r="C14" s="234" t="s">
        <v>235</v>
      </c>
      <c r="D14" s="234" t="s">
        <v>236</v>
      </c>
      <c r="E14" s="255" t="s">
        <v>54</v>
      </c>
      <c r="F14" s="235">
        <v>830.1</v>
      </c>
      <c r="G14" s="314">
        <v>0.10083451769250389</v>
      </c>
    </row>
    <row r="15" spans="1:8" s="130" customFormat="1" ht="19.5" customHeight="1" x14ac:dyDescent="0.2">
      <c r="A15" s="337" t="s">
        <v>263</v>
      </c>
      <c r="B15" s="308" t="s">
        <v>278</v>
      </c>
      <c r="C15" s="260" t="s">
        <v>256</v>
      </c>
      <c r="D15" s="253" t="s">
        <v>235</v>
      </c>
      <c r="E15" s="243" t="s">
        <v>237</v>
      </c>
      <c r="F15" s="258">
        <v>157.80000000000001</v>
      </c>
      <c r="G15" s="314">
        <v>1.9168397653146745E-2</v>
      </c>
      <c r="H15" s="8"/>
    </row>
    <row r="16" spans="1:8" ht="19.5" customHeight="1" x14ac:dyDescent="0.2">
      <c r="A16" s="337" t="s">
        <v>264</v>
      </c>
      <c r="B16" s="236" t="s">
        <v>310</v>
      </c>
      <c r="C16" s="253" t="s">
        <v>256</v>
      </c>
      <c r="D16" s="234" t="s">
        <v>299</v>
      </c>
      <c r="E16" s="256" t="s">
        <v>257</v>
      </c>
      <c r="F16" s="235">
        <v>1.7</v>
      </c>
      <c r="G16" s="314">
        <v>2.0650365025570003E-4</v>
      </c>
    </row>
    <row r="17" spans="1:7" ht="19.5" customHeight="1" x14ac:dyDescent="0.2">
      <c r="A17" s="240" t="s">
        <v>6</v>
      </c>
      <c r="B17" s="241"/>
      <c r="C17" s="241"/>
      <c r="D17" s="241"/>
      <c r="E17" s="241"/>
      <c r="F17" s="242">
        <v>8232.3000000000029</v>
      </c>
      <c r="G17" s="315">
        <v>1</v>
      </c>
    </row>
    <row r="18" spans="1:7" ht="13.5" thickBot="1" x14ac:dyDescent="0.25">
      <c r="A18" s="109"/>
      <c r="B18" s="109"/>
      <c r="C18" s="109"/>
      <c r="D18" s="109"/>
      <c r="E18" s="110"/>
      <c r="F18" s="109"/>
      <c r="G18" s="111"/>
    </row>
    <row r="19" spans="1:7" ht="14.25" thickTop="1" thickBot="1" x14ac:dyDescent="0.25">
      <c r="A19" s="80" t="s">
        <v>0</v>
      </c>
      <c r="B19" s="61"/>
      <c r="C19" s="61"/>
      <c r="D19" s="61"/>
      <c r="E19" s="112"/>
      <c r="F19" s="61"/>
      <c r="G19" s="61"/>
    </row>
    <row r="20" spans="1:7" ht="13.5" thickTop="1" x14ac:dyDescent="0.2"/>
    <row r="22" spans="1:7" ht="20.25" x14ac:dyDescent="0.2">
      <c r="A22" s="56" t="s">
        <v>265</v>
      </c>
    </row>
    <row r="23" spans="1:7" ht="20.25" x14ac:dyDescent="0.2">
      <c r="A23" s="56" t="s">
        <v>289</v>
      </c>
    </row>
    <row r="24" spans="1:7" ht="40.5" customHeight="1" x14ac:dyDescent="0.2">
      <c r="A24" s="51" t="s">
        <v>2</v>
      </c>
    </row>
    <row r="25" spans="1:7" ht="33" customHeight="1" x14ac:dyDescent="0.2">
      <c r="A25" s="53" t="s">
        <v>10</v>
      </c>
      <c r="B25" s="54" t="s">
        <v>229</v>
      </c>
      <c r="C25" s="55" t="s">
        <v>254</v>
      </c>
      <c r="D25" s="54" t="s">
        <v>231</v>
      </c>
      <c r="E25" s="55" t="s">
        <v>232</v>
      </c>
      <c r="F25" s="54" t="s">
        <v>233</v>
      </c>
    </row>
    <row r="26" spans="1:7" ht="19.5" customHeight="1" x14ac:dyDescent="0.2">
      <c r="A26" s="240" t="s">
        <v>6</v>
      </c>
      <c r="B26" s="241"/>
      <c r="C26" s="241"/>
      <c r="D26" s="241"/>
      <c r="E26" s="241"/>
      <c r="F26" s="263">
        <v>0</v>
      </c>
      <c r="G26" s="262"/>
    </row>
  </sheetData>
  <pageMargins left="0.75" right="0.75" top="1" bottom="1" header="0" footer="0"/>
  <pageSetup paperSize="9" scale="9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CC99FF"/>
    <pageSetUpPr fitToPage="1"/>
  </sheetPr>
  <dimension ref="A1:Q53"/>
  <sheetViews>
    <sheetView zoomScaleNormal="100" workbookViewId="0"/>
  </sheetViews>
  <sheetFormatPr baseColWidth="10" defaultColWidth="9.140625" defaultRowHeight="12.75" x14ac:dyDescent="0.2"/>
  <cols>
    <col min="1" max="1" width="31.7109375" style="78" customWidth="1"/>
    <col min="2" max="3" width="9.7109375" style="1" customWidth="1"/>
    <col min="4" max="4" width="10.42578125" style="27" customWidth="1"/>
    <col min="5" max="6" width="9.7109375" style="1" customWidth="1"/>
    <col min="7" max="7" width="10.7109375" style="27" customWidth="1"/>
    <col min="8" max="9" width="9.7109375" style="1" customWidth="1"/>
    <col min="10" max="10" width="10" style="27" customWidth="1"/>
    <col min="11" max="11" width="10.140625" style="1" customWidth="1"/>
    <col min="12" max="12" width="9.7109375" style="1" customWidth="1"/>
    <col min="13" max="13" width="10.85546875" style="27" customWidth="1"/>
    <col min="14" max="15" width="9.7109375" style="1" customWidth="1"/>
    <col min="16" max="16" width="10.140625" style="27" customWidth="1"/>
    <col min="17" max="17" width="9.140625" style="1" customWidth="1"/>
    <col min="18" max="16384" width="9.140625" style="1"/>
  </cols>
  <sheetData>
    <row r="1" spans="1:17" s="9" customFormat="1" ht="42" customHeight="1" thickTop="1" x14ac:dyDescent="0.3">
      <c r="A1" s="67" t="s">
        <v>1</v>
      </c>
      <c r="B1" s="72"/>
      <c r="C1" s="72"/>
      <c r="D1" s="72"/>
      <c r="E1" s="73"/>
      <c r="F1" s="73"/>
      <c r="G1" s="72"/>
      <c r="H1" s="73"/>
      <c r="I1" s="73"/>
      <c r="J1" s="72"/>
      <c r="K1" s="73"/>
      <c r="L1" s="73"/>
      <c r="M1" s="72"/>
      <c r="N1" s="73"/>
      <c r="O1" s="73"/>
      <c r="P1" s="72"/>
    </row>
    <row r="2" spans="1:17" ht="20.25" x14ac:dyDescent="0.2">
      <c r="A2" s="56" t="s">
        <v>289</v>
      </c>
      <c r="B2" s="57"/>
      <c r="C2" s="58"/>
      <c r="D2" s="58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60"/>
    </row>
    <row r="3" spans="1:17" ht="26.25" customHeight="1" thickBot="1" x14ac:dyDescent="0.25">
      <c r="A3" s="42" t="s">
        <v>2</v>
      </c>
      <c r="B3" s="12"/>
      <c r="C3" s="12"/>
      <c r="D3" s="12"/>
      <c r="E3" s="12"/>
      <c r="F3" s="12"/>
      <c r="G3" s="43"/>
      <c r="H3" s="2"/>
      <c r="I3" s="2"/>
      <c r="J3" s="44"/>
      <c r="K3" s="2"/>
      <c r="L3" s="2"/>
      <c r="M3" s="44"/>
      <c r="N3" s="2"/>
      <c r="O3" s="2"/>
      <c r="P3" s="44"/>
    </row>
    <row r="4" spans="1:17" s="78" customFormat="1" ht="24" customHeight="1" thickBot="1" x14ac:dyDescent="0.25">
      <c r="A4" s="154"/>
      <c r="B4" s="323" t="s">
        <v>3</v>
      </c>
      <c r="C4" s="324"/>
      <c r="D4" s="324"/>
      <c r="E4" s="324"/>
      <c r="F4" s="324"/>
      <c r="G4" s="324"/>
      <c r="H4" s="323" t="s">
        <v>4</v>
      </c>
      <c r="I4" s="324"/>
      <c r="J4" s="324"/>
      <c r="K4" s="324"/>
      <c r="L4" s="324"/>
      <c r="M4" s="325"/>
      <c r="N4" s="323" t="s">
        <v>6</v>
      </c>
      <c r="O4" s="324"/>
      <c r="P4" s="325"/>
      <c r="Q4" s="153"/>
    </row>
    <row r="5" spans="1:17" s="78" customFormat="1" ht="24" customHeight="1" x14ac:dyDescent="0.2">
      <c r="A5" s="29" t="s">
        <v>5</v>
      </c>
      <c r="B5" s="326" t="s">
        <v>266</v>
      </c>
      <c r="C5" s="327"/>
      <c r="D5" s="328"/>
      <c r="E5" s="326" t="s">
        <v>7</v>
      </c>
      <c r="F5" s="327"/>
      <c r="G5" s="328"/>
      <c r="H5" s="151"/>
      <c r="I5" s="28" t="s">
        <v>8</v>
      </c>
      <c r="J5" s="152"/>
      <c r="K5" s="151"/>
      <c r="L5" s="28" t="s">
        <v>9</v>
      </c>
      <c r="M5" s="152"/>
      <c r="N5" s="326" t="s">
        <v>6</v>
      </c>
      <c r="O5" s="327"/>
      <c r="P5" s="328"/>
      <c r="Q5" s="153"/>
    </row>
    <row r="6" spans="1:17" s="78" customFormat="1" ht="36" customHeight="1" x14ac:dyDescent="0.2">
      <c r="A6" s="30" t="s">
        <v>10</v>
      </c>
      <c r="B6" s="166" t="s">
        <v>11</v>
      </c>
      <c r="C6" s="165" t="s">
        <v>12</v>
      </c>
      <c r="D6" s="37" t="s">
        <v>268</v>
      </c>
      <c r="E6" s="166" t="s">
        <v>11</v>
      </c>
      <c r="F6" s="165" t="s">
        <v>12</v>
      </c>
      <c r="G6" s="37" t="s">
        <v>13</v>
      </c>
      <c r="H6" s="166" t="s">
        <v>11</v>
      </c>
      <c r="I6" s="165" t="s">
        <v>12</v>
      </c>
      <c r="J6" s="37" t="s">
        <v>14</v>
      </c>
      <c r="K6" s="166" t="s">
        <v>11</v>
      </c>
      <c r="L6" s="165" t="s">
        <v>12</v>
      </c>
      <c r="M6" s="37" t="s">
        <v>267</v>
      </c>
      <c r="N6" s="166" t="s">
        <v>11</v>
      </c>
      <c r="O6" s="165" t="s">
        <v>12</v>
      </c>
      <c r="P6" s="37" t="s">
        <v>6</v>
      </c>
      <c r="Q6" s="153"/>
    </row>
    <row r="7" spans="1:17" s="169" customFormat="1" ht="15" customHeight="1" x14ac:dyDescent="0.2">
      <c r="A7" s="31" t="s">
        <v>15</v>
      </c>
      <c r="B7" s="209">
        <v>0</v>
      </c>
      <c r="C7" s="274">
        <v>0</v>
      </c>
      <c r="D7" s="280">
        <v>0</v>
      </c>
      <c r="E7" s="209">
        <v>0</v>
      </c>
      <c r="F7" s="274">
        <v>0</v>
      </c>
      <c r="G7" s="280">
        <v>0</v>
      </c>
      <c r="H7" s="209">
        <v>0</v>
      </c>
      <c r="I7" s="274">
        <v>0</v>
      </c>
      <c r="J7" s="280">
        <v>0</v>
      </c>
      <c r="K7" s="209">
        <v>0</v>
      </c>
      <c r="L7" s="274">
        <v>0</v>
      </c>
      <c r="M7" s="280">
        <v>0</v>
      </c>
      <c r="N7" s="209">
        <v>0</v>
      </c>
      <c r="O7" s="274">
        <v>0</v>
      </c>
      <c r="P7" s="280">
        <v>0</v>
      </c>
      <c r="Q7" s="167"/>
    </row>
    <row r="8" spans="1:17" s="169" customFormat="1" ht="15" customHeight="1" x14ac:dyDescent="0.2">
      <c r="A8" s="32" t="s">
        <v>16</v>
      </c>
      <c r="B8" s="209">
        <v>0.41699999999999998</v>
      </c>
      <c r="C8" s="275">
        <v>0.03</v>
      </c>
      <c r="D8" s="280">
        <v>0.44699999999999995</v>
      </c>
      <c r="E8" s="209">
        <v>0</v>
      </c>
      <c r="F8" s="275">
        <v>0</v>
      </c>
      <c r="G8" s="280">
        <v>0</v>
      </c>
      <c r="H8" s="209">
        <v>0.158</v>
      </c>
      <c r="I8" s="275">
        <v>0</v>
      </c>
      <c r="J8" s="280">
        <v>0.158</v>
      </c>
      <c r="K8" s="209">
        <v>0</v>
      </c>
      <c r="L8" s="275">
        <v>0</v>
      </c>
      <c r="M8" s="280">
        <v>0</v>
      </c>
      <c r="N8" s="209">
        <v>0.57499999999999996</v>
      </c>
      <c r="O8" s="275">
        <v>0.03</v>
      </c>
      <c r="P8" s="280">
        <v>0.60499999999999998</v>
      </c>
      <c r="Q8" s="167"/>
    </row>
    <row r="9" spans="1:17" s="169" customFormat="1" ht="15" customHeight="1" x14ac:dyDescent="0.2">
      <c r="A9" s="32" t="s">
        <v>17</v>
      </c>
      <c r="B9" s="209">
        <v>0</v>
      </c>
      <c r="C9" s="275">
        <v>0</v>
      </c>
      <c r="D9" s="280">
        <v>0</v>
      </c>
      <c r="E9" s="209">
        <v>0</v>
      </c>
      <c r="F9" s="275">
        <v>0</v>
      </c>
      <c r="G9" s="280">
        <v>0</v>
      </c>
      <c r="H9" s="209">
        <v>0</v>
      </c>
      <c r="I9" s="275">
        <v>0</v>
      </c>
      <c r="J9" s="280">
        <v>0</v>
      </c>
      <c r="K9" s="209">
        <v>0</v>
      </c>
      <c r="L9" s="275">
        <v>0</v>
      </c>
      <c r="M9" s="280">
        <v>0</v>
      </c>
      <c r="N9" s="209">
        <v>0</v>
      </c>
      <c r="O9" s="275">
        <v>0</v>
      </c>
      <c r="P9" s="280">
        <v>0</v>
      </c>
      <c r="Q9" s="167"/>
    </row>
    <row r="10" spans="1:17" s="169" customFormat="1" ht="15" customHeight="1" x14ac:dyDescent="0.2">
      <c r="A10" s="32" t="s">
        <v>18</v>
      </c>
      <c r="B10" s="209">
        <v>0</v>
      </c>
      <c r="C10" s="275">
        <v>0</v>
      </c>
      <c r="D10" s="280">
        <v>0</v>
      </c>
      <c r="E10" s="209">
        <v>0</v>
      </c>
      <c r="F10" s="275">
        <v>0</v>
      </c>
      <c r="G10" s="280">
        <v>0</v>
      </c>
      <c r="H10" s="209">
        <v>0</v>
      </c>
      <c r="I10" s="275">
        <v>0</v>
      </c>
      <c r="J10" s="280">
        <v>0</v>
      </c>
      <c r="K10" s="209">
        <v>0</v>
      </c>
      <c r="L10" s="275">
        <v>0</v>
      </c>
      <c r="M10" s="280">
        <v>0</v>
      </c>
      <c r="N10" s="209">
        <v>0</v>
      </c>
      <c r="O10" s="275">
        <v>0</v>
      </c>
      <c r="P10" s="280">
        <v>0</v>
      </c>
      <c r="Q10" s="167"/>
    </row>
    <row r="11" spans="1:17" s="169" customFormat="1" ht="15" customHeight="1" x14ac:dyDescent="0.2">
      <c r="A11" s="33" t="s">
        <v>19</v>
      </c>
      <c r="B11" s="210">
        <v>0</v>
      </c>
      <c r="C11" s="276">
        <v>217.5</v>
      </c>
      <c r="D11" s="281">
        <v>217.5</v>
      </c>
      <c r="E11" s="210">
        <v>0</v>
      </c>
      <c r="F11" s="276">
        <v>0</v>
      </c>
      <c r="G11" s="281">
        <v>0</v>
      </c>
      <c r="H11" s="210">
        <v>0</v>
      </c>
      <c r="I11" s="276">
        <v>0</v>
      </c>
      <c r="J11" s="281">
        <v>0</v>
      </c>
      <c r="K11" s="210">
        <v>0</v>
      </c>
      <c r="L11" s="276">
        <v>0</v>
      </c>
      <c r="M11" s="281">
        <v>0</v>
      </c>
      <c r="N11" s="210">
        <v>0</v>
      </c>
      <c r="O11" s="276">
        <v>217.5</v>
      </c>
      <c r="P11" s="281">
        <v>217.5</v>
      </c>
      <c r="Q11" s="167"/>
    </row>
    <row r="12" spans="1:17" s="169" customFormat="1" ht="15" customHeight="1" x14ac:dyDescent="0.2">
      <c r="A12" s="32" t="s">
        <v>20</v>
      </c>
      <c r="B12" s="209">
        <v>1703.3470000000004</v>
      </c>
      <c r="C12" s="275">
        <v>206.00199999999998</v>
      </c>
      <c r="D12" s="282">
        <v>1909.3489999999993</v>
      </c>
      <c r="E12" s="209">
        <v>0</v>
      </c>
      <c r="F12" s="275">
        <v>0.50900000000000001</v>
      </c>
      <c r="G12" s="282">
        <v>0.50900000000000001</v>
      </c>
      <c r="H12" s="209">
        <v>0.96899999999999997</v>
      </c>
      <c r="I12" s="275">
        <v>19.84</v>
      </c>
      <c r="J12" s="282">
        <v>20.809000000000001</v>
      </c>
      <c r="K12" s="209">
        <v>0</v>
      </c>
      <c r="L12" s="275">
        <v>0</v>
      </c>
      <c r="M12" s="282">
        <v>0</v>
      </c>
      <c r="N12" s="209">
        <v>1704.3159999999998</v>
      </c>
      <c r="O12" s="275">
        <v>226.351</v>
      </c>
      <c r="P12" s="282">
        <v>1930.6670000000004</v>
      </c>
      <c r="Q12" s="167"/>
    </row>
    <row r="13" spans="1:17" s="169" customFormat="1" ht="15" customHeight="1" x14ac:dyDescent="0.2">
      <c r="A13" s="32" t="s">
        <v>21</v>
      </c>
      <c r="B13" s="209">
        <v>540.10054000000002</v>
      </c>
      <c r="C13" s="275">
        <v>2840.5630000000001</v>
      </c>
      <c r="D13" s="282">
        <v>3380.6635400000005</v>
      </c>
      <c r="E13" s="209">
        <v>0</v>
      </c>
      <c r="F13" s="275">
        <v>1.3919999999999999</v>
      </c>
      <c r="G13" s="282">
        <v>1.3919999999999999</v>
      </c>
      <c r="H13" s="209">
        <v>761.53600000000006</v>
      </c>
      <c r="I13" s="275">
        <v>1299.0080000000003</v>
      </c>
      <c r="J13" s="282">
        <v>2060.5439999999994</v>
      </c>
      <c r="K13" s="209">
        <v>0</v>
      </c>
      <c r="L13" s="275">
        <v>0</v>
      </c>
      <c r="M13" s="282">
        <v>0</v>
      </c>
      <c r="N13" s="209">
        <v>1301.63654</v>
      </c>
      <c r="O13" s="275">
        <v>4140.9629999999997</v>
      </c>
      <c r="P13" s="282">
        <v>5442.5995399999965</v>
      </c>
      <c r="Q13" s="167"/>
    </row>
    <row r="14" spans="1:17" s="169" customFormat="1" ht="15" customHeight="1" x14ac:dyDescent="0.2">
      <c r="A14" s="32" t="s">
        <v>22</v>
      </c>
      <c r="B14" s="211">
        <v>1661.2889999999995</v>
      </c>
      <c r="C14" s="277">
        <v>1405.0069999999992</v>
      </c>
      <c r="D14" s="282">
        <v>3066.2960000000003</v>
      </c>
      <c r="E14" s="211">
        <v>0</v>
      </c>
      <c r="F14" s="277">
        <v>0.93500000000000005</v>
      </c>
      <c r="G14" s="282">
        <v>0.93500000000000005</v>
      </c>
      <c r="H14" s="211">
        <v>2216.8553999999999</v>
      </c>
      <c r="I14" s="277">
        <v>1472.354000000001</v>
      </c>
      <c r="J14" s="282">
        <v>3689.2094000000002</v>
      </c>
      <c r="K14" s="211">
        <v>0</v>
      </c>
      <c r="L14" s="277">
        <v>237.26</v>
      </c>
      <c r="M14" s="282">
        <v>237.26</v>
      </c>
      <c r="N14" s="211">
        <v>3878.1443999999988</v>
      </c>
      <c r="O14" s="277">
        <v>3115.556</v>
      </c>
      <c r="P14" s="282">
        <v>6993.7003999999988</v>
      </c>
      <c r="Q14" s="167"/>
    </row>
    <row r="15" spans="1:17" s="169" customFormat="1" ht="15" customHeight="1" x14ac:dyDescent="0.2">
      <c r="A15" s="32" t="s">
        <v>23</v>
      </c>
      <c r="B15" s="211">
        <v>90.726199999999977</v>
      </c>
      <c r="C15" s="277">
        <v>25.172999999999998</v>
      </c>
      <c r="D15" s="283">
        <v>115.89920000000001</v>
      </c>
      <c r="E15" s="211">
        <v>0</v>
      </c>
      <c r="F15" s="277">
        <v>0</v>
      </c>
      <c r="G15" s="283">
        <v>0</v>
      </c>
      <c r="H15" s="211">
        <v>38.501799999999974</v>
      </c>
      <c r="I15" s="277">
        <v>16.149000000000001</v>
      </c>
      <c r="J15" s="283">
        <v>54.650799999999975</v>
      </c>
      <c r="K15" s="211">
        <v>0</v>
      </c>
      <c r="L15" s="277">
        <v>0</v>
      </c>
      <c r="M15" s="283">
        <v>0</v>
      </c>
      <c r="N15" s="211">
        <v>129.22799999999984</v>
      </c>
      <c r="O15" s="277">
        <v>41.321999999999996</v>
      </c>
      <c r="P15" s="283">
        <v>170.55000000000013</v>
      </c>
      <c r="Q15" s="167"/>
    </row>
    <row r="16" spans="1:17" s="169" customFormat="1" ht="15" customHeight="1" x14ac:dyDescent="0.2">
      <c r="A16" s="33" t="s">
        <v>24</v>
      </c>
      <c r="B16" s="212">
        <v>5179.2150000000011</v>
      </c>
      <c r="C16" s="278">
        <v>2000.527</v>
      </c>
      <c r="D16" s="284">
        <v>7179.7420000000038</v>
      </c>
      <c r="E16" s="212">
        <v>0</v>
      </c>
      <c r="F16" s="278">
        <v>0</v>
      </c>
      <c r="G16" s="284">
        <v>0</v>
      </c>
      <c r="H16" s="212">
        <v>62640.356000000007</v>
      </c>
      <c r="I16" s="278">
        <v>68079.286999999982</v>
      </c>
      <c r="J16" s="284">
        <v>130719.64299999994</v>
      </c>
      <c r="K16" s="212">
        <v>0</v>
      </c>
      <c r="L16" s="278">
        <v>0</v>
      </c>
      <c r="M16" s="284">
        <v>0</v>
      </c>
      <c r="N16" s="212">
        <v>67819.571000000011</v>
      </c>
      <c r="O16" s="278">
        <v>70079.813999999998</v>
      </c>
      <c r="P16" s="284">
        <v>137899.38500000001</v>
      </c>
      <c r="Q16" s="167"/>
    </row>
    <row r="17" spans="1:17" s="169" customFormat="1" ht="15" customHeight="1" x14ac:dyDescent="0.2">
      <c r="A17" s="32" t="s">
        <v>25</v>
      </c>
      <c r="B17" s="211">
        <v>8558.744999999999</v>
      </c>
      <c r="C17" s="277">
        <v>11607.45</v>
      </c>
      <c r="D17" s="283">
        <v>20166.194999999992</v>
      </c>
      <c r="E17" s="211">
        <v>0</v>
      </c>
      <c r="F17" s="277">
        <v>0</v>
      </c>
      <c r="G17" s="283">
        <v>0</v>
      </c>
      <c r="H17" s="211">
        <v>11368.376000000004</v>
      </c>
      <c r="I17" s="277">
        <v>1017.63</v>
      </c>
      <c r="J17" s="283">
        <v>12386.006000000007</v>
      </c>
      <c r="K17" s="211">
        <v>0</v>
      </c>
      <c r="L17" s="277">
        <v>0</v>
      </c>
      <c r="M17" s="283">
        <v>0</v>
      </c>
      <c r="N17" s="211">
        <v>19927.121000000003</v>
      </c>
      <c r="O17" s="277">
        <v>12625.079999999998</v>
      </c>
      <c r="P17" s="283">
        <v>32552.20100000003</v>
      </c>
      <c r="Q17" s="167"/>
    </row>
    <row r="18" spans="1:17" s="169" customFormat="1" ht="15" customHeight="1" x14ac:dyDescent="0.2">
      <c r="A18" s="32" t="s">
        <v>26</v>
      </c>
      <c r="B18" s="211">
        <v>9463.4516999999887</v>
      </c>
      <c r="C18" s="277">
        <v>9159.7549999999992</v>
      </c>
      <c r="D18" s="283">
        <v>18623.206699999984</v>
      </c>
      <c r="E18" s="211">
        <v>0</v>
      </c>
      <c r="F18" s="277">
        <v>81.52</v>
      </c>
      <c r="G18" s="283">
        <v>81.52</v>
      </c>
      <c r="H18" s="211">
        <v>2780.482</v>
      </c>
      <c r="I18" s="277">
        <v>1431.7649999999999</v>
      </c>
      <c r="J18" s="283">
        <v>4212.2469999999994</v>
      </c>
      <c r="K18" s="211">
        <v>2384.9399999999996</v>
      </c>
      <c r="L18" s="277">
        <v>11.02</v>
      </c>
      <c r="M18" s="283">
        <v>2395.9599999999996</v>
      </c>
      <c r="N18" s="211">
        <v>14628.873700000013</v>
      </c>
      <c r="O18" s="277">
        <v>10684.059999999998</v>
      </c>
      <c r="P18" s="283">
        <v>25312.933699999994</v>
      </c>
      <c r="Q18" s="167"/>
    </row>
    <row r="19" spans="1:17" s="169" customFormat="1" ht="15" customHeight="1" x14ac:dyDescent="0.2">
      <c r="A19" s="32" t="s">
        <v>27</v>
      </c>
      <c r="B19" s="211">
        <v>4931.8010000000022</v>
      </c>
      <c r="C19" s="277">
        <v>3708.6570000000002</v>
      </c>
      <c r="D19" s="283">
        <v>8640.4580000000042</v>
      </c>
      <c r="E19" s="211">
        <v>0</v>
      </c>
      <c r="F19" s="277">
        <v>52.507000000000012</v>
      </c>
      <c r="G19" s="283">
        <v>52.507000000000012</v>
      </c>
      <c r="H19" s="211">
        <v>9412.6866199999986</v>
      </c>
      <c r="I19" s="277">
        <v>3133.1779999999994</v>
      </c>
      <c r="J19" s="283">
        <v>12545.864619999984</v>
      </c>
      <c r="K19" s="211">
        <v>416.20899999999995</v>
      </c>
      <c r="L19" s="277">
        <v>34.24</v>
      </c>
      <c r="M19" s="283">
        <v>450.4489999999999</v>
      </c>
      <c r="N19" s="211">
        <v>14760.696619999986</v>
      </c>
      <c r="O19" s="277">
        <v>6928.5819999999994</v>
      </c>
      <c r="P19" s="283">
        <v>21689.27862000003</v>
      </c>
      <c r="Q19" s="167"/>
    </row>
    <row r="20" spans="1:17" s="169" customFormat="1" ht="15" customHeight="1" x14ac:dyDescent="0.2">
      <c r="A20" s="32" t="s">
        <v>28</v>
      </c>
      <c r="B20" s="211">
        <v>17.056000000000001</v>
      </c>
      <c r="C20" s="277">
        <v>1.9400000000000002</v>
      </c>
      <c r="D20" s="283">
        <v>18.996000000000002</v>
      </c>
      <c r="E20" s="211">
        <v>0</v>
      </c>
      <c r="F20" s="277">
        <v>15.692999999999998</v>
      </c>
      <c r="G20" s="283">
        <v>15.692999999999998</v>
      </c>
      <c r="H20" s="211">
        <v>1144.0043899999989</v>
      </c>
      <c r="I20" s="277">
        <v>805.51499999999987</v>
      </c>
      <c r="J20" s="283">
        <v>1949.5193899999997</v>
      </c>
      <c r="K20" s="211">
        <v>0</v>
      </c>
      <c r="L20" s="277">
        <v>0</v>
      </c>
      <c r="M20" s="283">
        <v>0</v>
      </c>
      <c r="N20" s="211">
        <v>1161.060390000001</v>
      </c>
      <c r="O20" s="277">
        <v>823.14799999999946</v>
      </c>
      <c r="P20" s="283">
        <v>1984.2083900000009</v>
      </c>
      <c r="Q20" s="167"/>
    </row>
    <row r="21" spans="1:17" s="169" customFormat="1" ht="15" customHeight="1" x14ac:dyDescent="0.2">
      <c r="A21" s="33" t="s">
        <v>29</v>
      </c>
      <c r="B21" s="212">
        <v>1351.9268999999979</v>
      </c>
      <c r="C21" s="278">
        <v>1206.5958500000004</v>
      </c>
      <c r="D21" s="284">
        <v>2558.5227499999978</v>
      </c>
      <c r="E21" s="212">
        <v>0</v>
      </c>
      <c r="F21" s="278">
        <v>0.67300000000000004</v>
      </c>
      <c r="G21" s="284">
        <v>0.67300000000000004</v>
      </c>
      <c r="H21" s="212">
        <v>3571.6379000000034</v>
      </c>
      <c r="I21" s="278">
        <v>1809.2214999999992</v>
      </c>
      <c r="J21" s="284">
        <v>5380.8594000000076</v>
      </c>
      <c r="K21" s="212">
        <v>0</v>
      </c>
      <c r="L21" s="278">
        <v>25</v>
      </c>
      <c r="M21" s="284">
        <v>25</v>
      </c>
      <c r="N21" s="212">
        <v>4923.5647999999965</v>
      </c>
      <c r="O21" s="278">
        <v>3041.4903500000041</v>
      </c>
      <c r="P21" s="284">
        <v>7965.0551499999901</v>
      </c>
      <c r="Q21" s="167"/>
    </row>
    <row r="22" spans="1:17" s="169" customFormat="1" ht="15" customHeight="1" x14ac:dyDescent="0.2">
      <c r="A22" s="32" t="s">
        <v>30</v>
      </c>
      <c r="B22" s="211">
        <v>4862.3539000000064</v>
      </c>
      <c r="C22" s="277">
        <v>1024.58115</v>
      </c>
      <c r="D22" s="283">
        <v>5886.93505</v>
      </c>
      <c r="E22" s="211">
        <v>0</v>
      </c>
      <c r="F22" s="277">
        <v>0.46600000000000003</v>
      </c>
      <c r="G22" s="283">
        <v>0.46600000000000003</v>
      </c>
      <c r="H22" s="211">
        <v>3214.2663231691722</v>
      </c>
      <c r="I22" s="277">
        <v>4441.0523943822909</v>
      </c>
      <c r="J22" s="283">
        <v>7655.3187175514686</v>
      </c>
      <c r="K22" s="211">
        <v>65.081000000000003</v>
      </c>
      <c r="L22" s="277">
        <v>5.6870000000000003</v>
      </c>
      <c r="M22" s="283">
        <v>70.767999999999986</v>
      </c>
      <c r="N22" s="211">
        <v>8141.7012231691624</v>
      </c>
      <c r="O22" s="277">
        <v>5471.7865443822911</v>
      </c>
      <c r="P22" s="283">
        <v>13613.487767551471</v>
      </c>
      <c r="Q22" s="167"/>
    </row>
    <row r="23" spans="1:17" s="169" customFormat="1" ht="15" customHeight="1" x14ac:dyDescent="0.2">
      <c r="A23" s="32" t="s">
        <v>31</v>
      </c>
      <c r="B23" s="211">
        <v>3072.5803333333338</v>
      </c>
      <c r="C23" s="277">
        <v>33612.244000000013</v>
      </c>
      <c r="D23" s="283">
        <v>36684.824333333374</v>
      </c>
      <c r="E23" s="211">
        <v>0</v>
      </c>
      <c r="F23" s="277">
        <v>0</v>
      </c>
      <c r="G23" s="283">
        <v>0</v>
      </c>
      <c r="H23" s="211">
        <v>9.5000000000000001E-2</v>
      </c>
      <c r="I23" s="277">
        <v>2.2599999999999998</v>
      </c>
      <c r="J23" s="283">
        <v>2.355</v>
      </c>
      <c r="K23" s="211">
        <v>0</v>
      </c>
      <c r="L23" s="277">
        <v>0</v>
      </c>
      <c r="M23" s="283">
        <v>0</v>
      </c>
      <c r="N23" s="211">
        <v>3072.675333333334</v>
      </c>
      <c r="O23" s="277">
        <v>33614.504000000001</v>
      </c>
      <c r="P23" s="283">
        <v>36687.17933333329</v>
      </c>
      <c r="Q23" s="167"/>
    </row>
    <row r="24" spans="1:17" s="169" customFormat="1" ht="15" customHeight="1" x14ac:dyDescent="0.2">
      <c r="A24" s="32" t="s">
        <v>32</v>
      </c>
      <c r="B24" s="211">
        <v>1817.4420300000013</v>
      </c>
      <c r="C24" s="277">
        <v>211.84342999999998</v>
      </c>
      <c r="D24" s="283">
        <v>2029.2854600000005</v>
      </c>
      <c r="E24" s="211">
        <v>0</v>
      </c>
      <c r="F24" s="277">
        <v>872.89239000000009</v>
      </c>
      <c r="G24" s="283">
        <v>872.89239000000009</v>
      </c>
      <c r="H24" s="211">
        <v>133.14750000000004</v>
      </c>
      <c r="I24" s="277">
        <v>0.63</v>
      </c>
      <c r="J24" s="283">
        <v>133.77750000000006</v>
      </c>
      <c r="K24" s="211">
        <v>0</v>
      </c>
      <c r="L24" s="277">
        <v>0</v>
      </c>
      <c r="M24" s="283">
        <v>0</v>
      </c>
      <c r="N24" s="211">
        <v>1950.5895300000061</v>
      </c>
      <c r="O24" s="277">
        <v>1085.3658199999998</v>
      </c>
      <c r="P24" s="283">
        <v>3035.9553500000052</v>
      </c>
      <c r="Q24" s="167"/>
    </row>
    <row r="25" spans="1:17" s="169" customFormat="1" ht="15" customHeight="1" x14ac:dyDescent="0.2">
      <c r="A25" s="32" t="s">
        <v>33</v>
      </c>
      <c r="B25" s="211">
        <v>14128.439000000002</v>
      </c>
      <c r="C25" s="277">
        <v>1339.8</v>
      </c>
      <c r="D25" s="283">
        <v>15468.238999999998</v>
      </c>
      <c r="E25" s="211">
        <v>0</v>
      </c>
      <c r="F25" s="277">
        <v>0</v>
      </c>
      <c r="G25" s="283">
        <v>0</v>
      </c>
      <c r="H25" s="211">
        <v>0</v>
      </c>
      <c r="I25" s="277">
        <v>368.77</v>
      </c>
      <c r="J25" s="283">
        <v>368.77</v>
      </c>
      <c r="K25" s="211">
        <v>0</v>
      </c>
      <c r="L25" s="277">
        <v>0</v>
      </c>
      <c r="M25" s="283">
        <v>0</v>
      </c>
      <c r="N25" s="211">
        <v>14128.439000000002</v>
      </c>
      <c r="O25" s="277">
        <v>1708.5700000000002</v>
      </c>
      <c r="P25" s="283">
        <v>15837.008999999998</v>
      </c>
      <c r="Q25" s="167"/>
    </row>
    <row r="26" spans="1:17" s="169" customFormat="1" ht="15" customHeight="1" x14ac:dyDescent="0.2">
      <c r="A26" s="34" t="s">
        <v>34</v>
      </c>
      <c r="B26" s="213">
        <v>1.0410000000000001</v>
      </c>
      <c r="C26" s="279">
        <v>0.28499999999999998</v>
      </c>
      <c r="D26" s="285">
        <v>1.3260000000000003</v>
      </c>
      <c r="E26" s="213">
        <v>0</v>
      </c>
      <c r="F26" s="279">
        <v>0</v>
      </c>
      <c r="G26" s="285">
        <v>0</v>
      </c>
      <c r="H26" s="213">
        <v>2065.6822404477502</v>
      </c>
      <c r="I26" s="279">
        <v>4818.3526620007951</v>
      </c>
      <c r="J26" s="285">
        <v>6884.0349024485349</v>
      </c>
      <c r="K26" s="213">
        <v>0</v>
      </c>
      <c r="L26" s="279">
        <v>0</v>
      </c>
      <c r="M26" s="285">
        <v>0</v>
      </c>
      <c r="N26" s="213">
        <v>2066.72324044775</v>
      </c>
      <c r="O26" s="279">
        <v>4818.6376620007959</v>
      </c>
      <c r="P26" s="285">
        <v>6885.3609024485395</v>
      </c>
      <c r="Q26" s="167"/>
    </row>
    <row r="27" spans="1:17" s="78" customFormat="1" ht="33" customHeight="1" thickBot="1" x14ac:dyDescent="0.25">
      <c r="A27" s="35" t="s">
        <v>6</v>
      </c>
      <c r="B27" s="172">
        <v>57379.931603333331</v>
      </c>
      <c r="C27" s="172">
        <v>68567.953429999936</v>
      </c>
      <c r="D27" s="286">
        <v>125947.88503333299</v>
      </c>
      <c r="E27" s="172">
        <v>0</v>
      </c>
      <c r="F27" s="172">
        <v>1026.5873900000001</v>
      </c>
      <c r="G27" s="286">
        <v>1026.5873900000001</v>
      </c>
      <c r="H27" s="172">
        <v>99348.754173617635</v>
      </c>
      <c r="I27" s="172">
        <v>88715.012556383008</v>
      </c>
      <c r="J27" s="286">
        <v>188063.76672999939</v>
      </c>
      <c r="K27" s="172">
        <v>2866.2300000000005</v>
      </c>
      <c r="L27" s="172">
        <v>313.20699999999994</v>
      </c>
      <c r="M27" s="286">
        <v>3179.4369999999985</v>
      </c>
      <c r="N27" s="172">
        <v>159594.91577695135</v>
      </c>
      <c r="O27" s="172">
        <v>158622.76037638306</v>
      </c>
      <c r="P27" s="286">
        <v>318217.67615333269</v>
      </c>
      <c r="Q27" s="170"/>
    </row>
    <row r="28" spans="1:17" s="78" customFormat="1" ht="33" customHeight="1" thickBot="1" x14ac:dyDescent="0.25">
      <c r="A28" s="36" t="s">
        <v>35</v>
      </c>
      <c r="B28" s="316">
        <v>54723.142999999996</v>
      </c>
      <c r="C28" s="317">
        <v>34990.938999999998</v>
      </c>
      <c r="D28" s="318">
        <v>89714.081999999995</v>
      </c>
      <c r="E28" s="316">
        <v>0</v>
      </c>
      <c r="F28" s="317">
        <v>991.29300000000001</v>
      </c>
      <c r="G28" s="318">
        <v>991.29300000000001</v>
      </c>
      <c r="H28" s="316">
        <v>99348.754000000001</v>
      </c>
      <c r="I28" s="317">
        <v>88264.759000000005</v>
      </c>
      <c r="J28" s="318">
        <v>187613.51300000001</v>
      </c>
      <c r="K28" s="316">
        <v>2866.23</v>
      </c>
      <c r="L28" s="317">
        <v>313.20699999999999</v>
      </c>
      <c r="M28" s="318">
        <v>3179.4369999999999</v>
      </c>
      <c r="N28" s="316">
        <v>156938.12700000001</v>
      </c>
      <c r="O28" s="317">
        <v>124560.198</v>
      </c>
      <c r="P28" s="319">
        <v>281498.32500000001</v>
      </c>
      <c r="Q28" s="170"/>
    </row>
    <row r="29" spans="1:17" ht="7.5" customHeight="1" thickBot="1" x14ac:dyDescent="0.25">
      <c r="A29" s="84"/>
      <c r="B29" s="38"/>
      <c r="C29" s="40"/>
      <c r="D29" s="41"/>
      <c r="E29" s="40"/>
      <c r="F29" s="40"/>
      <c r="G29" s="41"/>
      <c r="H29" s="40"/>
      <c r="I29" s="38"/>
      <c r="J29" s="39"/>
      <c r="K29" s="38"/>
      <c r="L29" s="38"/>
      <c r="M29" s="39"/>
      <c r="N29" s="38"/>
      <c r="O29" s="38"/>
      <c r="P29" s="39"/>
    </row>
    <row r="30" spans="1:17" ht="13.5" thickTop="1" x14ac:dyDescent="0.2">
      <c r="A30" s="92" t="s">
        <v>36</v>
      </c>
      <c r="B30" s="93"/>
      <c r="C30" s="93"/>
      <c r="D30" s="93"/>
      <c r="E30" s="93"/>
      <c r="F30" s="94"/>
      <c r="G30" s="95"/>
      <c r="H30" s="96"/>
      <c r="I30" s="96"/>
      <c r="J30" s="96"/>
      <c r="K30" s="96"/>
      <c r="L30" s="96"/>
      <c r="M30" s="96"/>
      <c r="N30" s="96"/>
      <c r="O30" s="96"/>
      <c r="P30" s="96"/>
    </row>
    <row r="31" spans="1:17" ht="13.5" thickBot="1" x14ac:dyDescent="0.25">
      <c r="A31" s="85" t="s">
        <v>37</v>
      </c>
      <c r="B31" s="82"/>
      <c r="C31" s="82"/>
      <c r="D31" s="82"/>
      <c r="E31" s="82"/>
      <c r="F31" s="83"/>
      <c r="G31" s="86"/>
      <c r="H31" s="2"/>
      <c r="I31" s="2"/>
      <c r="J31" s="2"/>
      <c r="K31" s="2"/>
      <c r="L31" s="2"/>
      <c r="M31" s="2"/>
      <c r="N31" s="2"/>
      <c r="O31" s="2"/>
      <c r="P31" s="2"/>
    </row>
    <row r="32" spans="1:17" ht="14.25" customHeight="1" thickTop="1" thickBot="1" x14ac:dyDescent="0.25">
      <c r="A32" s="87" t="s">
        <v>0</v>
      </c>
      <c r="B32" s="88"/>
      <c r="C32" s="88"/>
      <c r="D32" s="88"/>
      <c r="E32" s="88"/>
      <c r="F32" s="89"/>
      <c r="G32" s="90"/>
      <c r="H32" s="91"/>
      <c r="I32" s="91"/>
      <c r="J32" s="91"/>
      <c r="K32" s="91"/>
      <c r="L32" s="91"/>
      <c r="M32" s="91"/>
      <c r="N32" s="91"/>
      <c r="O32" s="91"/>
      <c r="P32" s="91"/>
    </row>
    <row r="33" spans="1:16" ht="13.5" thickTop="1" x14ac:dyDescent="0.2">
      <c r="A33" s="214"/>
      <c r="B33" s="214"/>
      <c r="C33" s="214"/>
      <c r="D33" s="26"/>
      <c r="E33" s="5"/>
      <c r="F33" s="5"/>
      <c r="G33" s="26"/>
      <c r="H33" s="5"/>
      <c r="I33" s="5"/>
      <c r="J33" s="26"/>
      <c r="K33" s="5"/>
      <c r="L33" s="5"/>
      <c r="M33" s="26"/>
      <c r="N33" s="5"/>
      <c r="O33" s="5"/>
      <c r="P33" s="26"/>
    </row>
    <row r="34" spans="1:16" x14ac:dyDescent="0.2">
      <c r="A34" s="214"/>
      <c r="B34" s="214"/>
      <c r="C34" s="214"/>
    </row>
    <row r="35" spans="1:16" x14ac:dyDescent="0.2">
      <c r="A35" s="214"/>
      <c r="B35" s="214"/>
      <c r="C35" s="214"/>
    </row>
    <row r="36" spans="1:16" x14ac:dyDescent="0.2">
      <c r="A36" s="214"/>
      <c r="B36" s="214"/>
      <c r="C36" s="214"/>
    </row>
    <row r="37" spans="1:16" x14ac:dyDescent="0.2">
      <c r="A37" s="214"/>
      <c r="B37" s="214"/>
      <c r="C37" s="214"/>
    </row>
    <row r="38" spans="1:16" x14ac:dyDescent="0.2">
      <c r="A38" s="214"/>
      <c r="B38" s="214"/>
      <c r="C38" s="214"/>
    </row>
    <row r="39" spans="1:16" x14ac:dyDescent="0.2">
      <c r="A39" s="214"/>
      <c r="B39" s="214"/>
      <c r="C39" s="214"/>
    </row>
    <row r="40" spans="1:16" x14ac:dyDescent="0.2">
      <c r="A40" s="214"/>
      <c r="B40" s="214"/>
      <c r="C40" s="214"/>
    </row>
    <row r="41" spans="1:16" x14ac:dyDescent="0.2">
      <c r="A41" s="214"/>
      <c r="B41" s="214"/>
      <c r="C41" s="214"/>
    </row>
    <row r="42" spans="1:16" x14ac:dyDescent="0.2">
      <c r="A42" s="214"/>
      <c r="B42" s="214"/>
      <c r="C42" s="214"/>
    </row>
    <row r="43" spans="1:16" x14ac:dyDescent="0.2">
      <c r="A43" s="214"/>
      <c r="B43" s="214"/>
      <c r="C43" s="214"/>
    </row>
    <row r="44" spans="1:16" x14ac:dyDescent="0.2">
      <c r="A44" s="214"/>
      <c r="B44" s="214"/>
      <c r="C44" s="214"/>
    </row>
    <row r="45" spans="1:16" x14ac:dyDescent="0.2">
      <c r="A45" s="214"/>
      <c r="B45" s="214"/>
      <c r="C45" s="214"/>
    </row>
    <row r="46" spans="1:16" x14ac:dyDescent="0.2">
      <c r="A46" s="214"/>
      <c r="B46" s="214"/>
      <c r="C46" s="214"/>
    </row>
    <row r="47" spans="1:16" x14ac:dyDescent="0.2">
      <c r="A47" s="214"/>
      <c r="B47" s="214"/>
      <c r="C47" s="214"/>
    </row>
    <row r="48" spans="1:16" x14ac:dyDescent="0.2">
      <c r="A48" s="214"/>
      <c r="B48" s="214"/>
      <c r="C48" s="214"/>
    </row>
    <row r="49" spans="1:3" x14ac:dyDescent="0.2">
      <c r="A49" s="214"/>
      <c r="B49" s="214"/>
      <c r="C49" s="214"/>
    </row>
    <row r="50" spans="1:3" x14ac:dyDescent="0.2">
      <c r="A50" s="214"/>
      <c r="B50" s="214"/>
      <c r="C50" s="214"/>
    </row>
    <row r="51" spans="1:3" x14ac:dyDescent="0.2">
      <c r="A51" s="214"/>
      <c r="B51" s="214"/>
      <c r="C51" s="214"/>
    </row>
    <row r="52" spans="1:3" x14ac:dyDescent="0.2">
      <c r="A52" s="214"/>
      <c r="B52" s="214"/>
      <c r="C52" s="214"/>
    </row>
    <row r="53" spans="1:3" x14ac:dyDescent="0.2">
      <c r="A53" s="214"/>
      <c r="B53" s="214"/>
      <c r="C53" s="214"/>
    </row>
  </sheetData>
  <mergeCells count="6">
    <mergeCell ref="B4:G4"/>
    <mergeCell ref="H4:M4"/>
    <mergeCell ref="N4:P4"/>
    <mergeCell ref="B5:D5"/>
    <mergeCell ref="N5:P5"/>
    <mergeCell ref="E5:G5"/>
  </mergeCells>
  <phoneticPr fontId="0" type="noConversion"/>
  <pageMargins left="0.75" right="0.75" top="1" bottom="1" header="0" footer="0"/>
  <pageSetup paperSize="9" scale="7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rgb="FFCC99FF"/>
    <pageSetUpPr fitToPage="1"/>
  </sheetPr>
  <dimension ref="A1:S33"/>
  <sheetViews>
    <sheetView zoomScaleNormal="100" workbookViewId="0"/>
  </sheetViews>
  <sheetFormatPr baseColWidth="10" defaultColWidth="9.140625" defaultRowHeight="12.75" x14ac:dyDescent="0.2"/>
  <cols>
    <col min="1" max="1" width="31.7109375" style="78" customWidth="1"/>
    <col min="2" max="3" width="9.7109375" style="1" customWidth="1"/>
    <col min="4" max="4" width="9.7109375" style="27" customWidth="1"/>
    <col min="5" max="6" width="9.7109375" style="1" customWidth="1"/>
    <col min="7" max="7" width="9.7109375" style="27" customWidth="1"/>
    <col min="8" max="9" width="9.7109375" style="1" customWidth="1"/>
    <col min="10" max="10" width="9.7109375" style="27" customWidth="1"/>
    <col min="11" max="12" width="9.7109375" style="1" customWidth="1"/>
    <col min="13" max="13" width="9.7109375" style="27" customWidth="1"/>
    <col min="14" max="15" width="9.7109375" style="1" customWidth="1"/>
    <col min="16" max="16" width="9.7109375" style="27" customWidth="1"/>
    <col min="17" max="16384" width="9.140625" style="1"/>
  </cols>
  <sheetData>
    <row r="1" spans="1:19" s="9" customFormat="1" ht="42" customHeight="1" thickTop="1" x14ac:dyDescent="0.3">
      <c r="A1" s="69" t="s">
        <v>38</v>
      </c>
      <c r="B1" s="72"/>
      <c r="C1" s="72"/>
      <c r="D1" s="72"/>
      <c r="E1" s="73"/>
      <c r="F1" s="73"/>
      <c r="G1" s="72"/>
      <c r="H1" s="73"/>
      <c r="I1" s="73"/>
      <c r="J1" s="72"/>
      <c r="K1" s="73"/>
      <c r="L1" s="73"/>
      <c r="M1" s="72"/>
      <c r="N1" s="73"/>
      <c r="O1" s="73"/>
      <c r="P1" s="72"/>
    </row>
    <row r="2" spans="1:19" ht="20.25" x14ac:dyDescent="0.2">
      <c r="A2" s="56" t="s">
        <v>290</v>
      </c>
      <c r="B2" s="57"/>
      <c r="C2" s="58"/>
      <c r="D2" s="58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60"/>
    </row>
    <row r="3" spans="1:19" ht="26.25" customHeight="1" thickBot="1" x14ac:dyDescent="0.25">
      <c r="A3" s="42" t="s">
        <v>2</v>
      </c>
      <c r="B3" s="12"/>
      <c r="C3" s="12"/>
      <c r="D3" s="12"/>
      <c r="E3" s="12"/>
      <c r="F3" s="12"/>
      <c r="G3" s="43"/>
      <c r="H3" s="2"/>
      <c r="I3" s="2"/>
      <c r="J3" s="44"/>
      <c r="K3" s="2"/>
      <c r="L3" s="2"/>
      <c r="M3" s="44"/>
      <c r="N3" s="2"/>
      <c r="O3" s="2"/>
      <c r="P3" s="44"/>
    </row>
    <row r="4" spans="1:19" s="78" customFormat="1" ht="24" customHeight="1" thickBot="1" x14ac:dyDescent="0.25">
      <c r="A4" s="270"/>
      <c r="B4" s="323" t="s">
        <v>3</v>
      </c>
      <c r="C4" s="324"/>
      <c r="D4" s="324"/>
      <c r="E4" s="324"/>
      <c r="F4" s="324"/>
      <c r="G4" s="324"/>
      <c r="H4" s="323" t="s">
        <v>4</v>
      </c>
      <c r="I4" s="324"/>
      <c r="J4" s="324"/>
      <c r="K4" s="324"/>
      <c r="L4" s="324"/>
      <c r="M4" s="325"/>
      <c r="N4" s="323" t="s">
        <v>6</v>
      </c>
      <c r="O4" s="324"/>
      <c r="P4" s="325"/>
      <c r="Q4" s="153"/>
    </row>
    <row r="5" spans="1:19" s="78" customFormat="1" ht="24" customHeight="1" x14ac:dyDescent="0.2">
      <c r="A5" s="29" t="s">
        <v>5</v>
      </c>
      <c r="B5" s="326" t="s">
        <v>266</v>
      </c>
      <c r="C5" s="327"/>
      <c r="D5" s="328"/>
      <c r="E5" s="326" t="s">
        <v>7</v>
      </c>
      <c r="F5" s="327"/>
      <c r="G5" s="328"/>
      <c r="H5" s="272"/>
      <c r="I5" s="271" t="s">
        <v>8</v>
      </c>
      <c r="J5" s="273"/>
      <c r="K5" s="272"/>
      <c r="L5" s="271" t="s">
        <v>9</v>
      </c>
      <c r="M5" s="273"/>
      <c r="N5" s="326" t="s">
        <v>6</v>
      </c>
      <c r="O5" s="327"/>
      <c r="P5" s="328"/>
      <c r="Q5" s="153"/>
    </row>
    <row r="6" spans="1:19" s="78" customFormat="1" ht="36" customHeight="1" x14ac:dyDescent="0.2">
      <c r="A6" s="30" t="s">
        <v>10</v>
      </c>
      <c r="B6" s="166" t="s">
        <v>11</v>
      </c>
      <c r="C6" s="165" t="s">
        <v>12</v>
      </c>
      <c r="D6" s="37" t="s">
        <v>268</v>
      </c>
      <c r="E6" s="166" t="s">
        <v>11</v>
      </c>
      <c r="F6" s="165" t="s">
        <v>12</v>
      </c>
      <c r="G6" s="37" t="s">
        <v>13</v>
      </c>
      <c r="H6" s="166" t="s">
        <v>11</v>
      </c>
      <c r="I6" s="165" t="s">
        <v>12</v>
      </c>
      <c r="J6" s="37" t="s">
        <v>14</v>
      </c>
      <c r="K6" s="166" t="s">
        <v>11</v>
      </c>
      <c r="L6" s="165" t="s">
        <v>12</v>
      </c>
      <c r="M6" s="37" t="s">
        <v>267</v>
      </c>
      <c r="N6" s="166" t="s">
        <v>11</v>
      </c>
      <c r="O6" s="165" t="s">
        <v>12</v>
      </c>
      <c r="P6" s="37" t="s">
        <v>6</v>
      </c>
      <c r="Q6" s="153"/>
    </row>
    <row r="7" spans="1:19" s="169" customFormat="1" ht="15" customHeight="1" x14ac:dyDescent="0.2">
      <c r="A7" s="31" t="s">
        <v>15</v>
      </c>
      <c r="B7" s="209">
        <v>0</v>
      </c>
      <c r="C7" s="274">
        <v>0</v>
      </c>
      <c r="D7" s="280">
        <v>0</v>
      </c>
      <c r="E7" s="209">
        <v>0</v>
      </c>
      <c r="F7" s="274">
        <v>0</v>
      </c>
      <c r="G7" s="280">
        <v>0</v>
      </c>
      <c r="H7" s="209">
        <v>0</v>
      </c>
      <c r="I7" s="274">
        <v>0</v>
      </c>
      <c r="J7" s="280">
        <v>0</v>
      </c>
      <c r="K7" s="209">
        <v>0</v>
      </c>
      <c r="L7" s="274">
        <v>0</v>
      </c>
      <c r="M7" s="280">
        <v>0</v>
      </c>
      <c r="N7" s="209">
        <v>0</v>
      </c>
      <c r="O7" s="274">
        <v>0</v>
      </c>
      <c r="P7" s="280">
        <v>0</v>
      </c>
      <c r="Q7" s="167"/>
      <c r="R7" s="168"/>
      <c r="S7" s="168"/>
    </row>
    <row r="8" spans="1:19" s="169" customFormat="1" ht="15" customHeight="1" x14ac:dyDescent="0.2">
      <c r="A8" s="32" t="s">
        <v>16</v>
      </c>
      <c r="B8" s="209">
        <v>0</v>
      </c>
      <c r="C8" s="275">
        <v>0</v>
      </c>
      <c r="D8" s="280">
        <v>0</v>
      </c>
      <c r="E8" s="209">
        <v>0</v>
      </c>
      <c r="F8" s="275">
        <v>0</v>
      </c>
      <c r="G8" s="280">
        <v>0</v>
      </c>
      <c r="H8" s="209">
        <v>0</v>
      </c>
      <c r="I8" s="275">
        <v>0</v>
      </c>
      <c r="J8" s="280">
        <v>0</v>
      </c>
      <c r="K8" s="209">
        <v>0</v>
      </c>
      <c r="L8" s="275">
        <v>0</v>
      </c>
      <c r="M8" s="280">
        <v>0</v>
      </c>
      <c r="N8" s="209">
        <v>0</v>
      </c>
      <c r="O8" s="275">
        <v>0</v>
      </c>
      <c r="P8" s="280">
        <v>0</v>
      </c>
      <c r="Q8" s="167"/>
      <c r="R8" s="168"/>
      <c r="S8" s="168"/>
    </row>
    <row r="9" spans="1:19" s="169" customFormat="1" ht="15" customHeight="1" x14ac:dyDescent="0.2">
      <c r="A9" s="32" t="s">
        <v>17</v>
      </c>
      <c r="B9" s="209">
        <v>0</v>
      </c>
      <c r="C9" s="275">
        <v>0</v>
      </c>
      <c r="D9" s="280">
        <v>0</v>
      </c>
      <c r="E9" s="209">
        <v>0</v>
      </c>
      <c r="F9" s="275">
        <v>0</v>
      </c>
      <c r="G9" s="280">
        <v>0</v>
      </c>
      <c r="H9" s="209">
        <v>0</v>
      </c>
      <c r="I9" s="275">
        <v>0</v>
      </c>
      <c r="J9" s="280">
        <v>0</v>
      </c>
      <c r="K9" s="209">
        <v>0</v>
      </c>
      <c r="L9" s="275">
        <v>0</v>
      </c>
      <c r="M9" s="280">
        <v>0</v>
      </c>
      <c r="N9" s="209">
        <v>0</v>
      </c>
      <c r="O9" s="275">
        <v>0</v>
      </c>
      <c r="P9" s="280">
        <v>0</v>
      </c>
      <c r="Q9" s="167"/>
      <c r="R9" s="168"/>
      <c r="S9" s="168"/>
    </row>
    <row r="10" spans="1:19" s="169" customFormat="1" ht="15" customHeight="1" x14ac:dyDescent="0.2">
      <c r="A10" s="32" t="s">
        <v>18</v>
      </c>
      <c r="B10" s="209">
        <v>0</v>
      </c>
      <c r="C10" s="275">
        <v>0</v>
      </c>
      <c r="D10" s="280">
        <v>0</v>
      </c>
      <c r="E10" s="209">
        <v>0</v>
      </c>
      <c r="F10" s="275">
        <v>0</v>
      </c>
      <c r="G10" s="280">
        <v>0</v>
      </c>
      <c r="H10" s="209">
        <v>0</v>
      </c>
      <c r="I10" s="275">
        <v>0</v>
      </c>
      <c r="J10" s="280">
        <v>0</v>
      </c>
      <c r="K10" s="209">
        <v>0</v>
      </c>
      <c r="L10" s="275">
        <v>0</v>
      </c>
      <c r="M10" s="280">
        <v>0</v>
      </c>
      <c r="N10" s="209">
        <v>0</v>
      </c>
      <c r="O10" s="275">
        <v>0</v>
      </c>
      <c r="P10" s="280">
        <v>0</v>
      </c>
      <c r="Q10" s="167"/>
      <c r="R10" s="168"/>
      <c r="S10" s="168"/>
    </row>
    <row r="11" spans="1:19" s="169" customFormat="1" ht="15" customHeight="1" x14ac:dyDescent="0.2">
      <c r="A11" s="33" t="s">
        <v>19</v>
      </c>
      <c r="B11" s="210">
        <v>0</v>
      </c>
      <c r="C11" s="276">
        <v>0</v>
      </c>
      <c r="D11" s="281">
        <v>0</v>
      </c>
      <c r="E11" s="210">
        <v>0</v>
      </c>
      <c r="F11" s="276">
        <v>0</v>
      </c>
      <c r="G11" s="281">
        <v>0</v>
      </c>
      <c r="H11" s="210">
        <v>0</v>
      </c>
      <c r="I11" s="276">
        <v>0</v>
      </c>
      <c r="J11" s="281">
        <v>0</v>
      </c>
      <c r="K11" s="210">
        <v>0</v>
      </c>
      <c r="L11" s="276">
        <v>0</v>
      </c>
      <c r="M11" s="281">
        <v>0</v>
      </c>
      <c r="N11" s="210">
        <v>0</v>
      </c>
      <c r="O11" s="276">
        <v>0</v>
      </c>
      <c r="P11" s="281">
        <v>0</v>
      </c>
      <c r="Q11" s="167"/>
      <c r="R11" s="168"/>
      <c r="S11" s="168"/>
    </row>
    <row r="12" spans="1:19" s="169" customFormat="1" ht="15" customHeight="1" x14ac:dyDescent="0.2">
      <c r="A12" s="32" t="s">
        <v>20</v>
      </c>
      <c r="B12" s="209">
        <v>246.45400000000001</v>
      </c>
      <c r="C12" s="275">
        <v>47.860999999999997</v>
      </c>
      <c r="D12" s="282">
        <v>294.315</v>
      </c>
      <c r="E12" s="209">
        <v>0</v>
      </c>
      <c r="F12" s="275">
        <v>0</v>
      </c>
      <c r="G12" s="282">
        <v>0</v>
      </c>
      <c r="H12" s="209">
        <v>0.57599999999999996</v>
      </c>
      <c r="I12" s="275">
        <v>0</v>
      </c>
      <c r="J12" s="282">
        <v>0.57599999999999996</v>
      </c>
      <c r="K12" s="209">
        <v>0</v>
      </c>
      <c r="L12" s="275">
        <v>0</v>
      </c>
      <c r="M12" s="282">
        <v>0</v>
      </c>
      <c r="N12" s="209">
        <v>247.03</v>
      </c>
      <c r="O12" s="275">
        <v>47.860999999999997</v>
      </c>
      <c r="P12" s="282">
        <v>294.89100000000002</v>
      </c>
      <c r="Q12" s="167"/>
      <c r="R12" s="168"/>
      <c r="S12" s="168"/>
    </row>
    <row r="13" spans="1:19" s="169" customFormat="1" ht="15" customHeight="1" x14ac:dyDescent="0.2">
      <c r="A13" s="32" t="s">
        <v>21</v>
      </c>
      <c r="B13" s="209">
        <v>187.523</v>
      </c>
      <c r="C13" s="275">
        <v>2027.9739999999999</v>
      </c>
      <c r="D13" s="282">
        <v>2215.4969999999998</v>
      </c>
      <c r="E13" s="209">
        <v>0</v>
      </c>
      <c r="F13" s="275">
        <v>0</v>
      </c>
      <c r="G13" s="282">
        <v>0</v>
      </c>
      <c r="H13" s="209">
        <v>137.97300000000001</v>
      </c>
      <c r="I13" s="275">
        <v>853.21199999999999</v>
      </c>
      <c r="J13" s="282">
        <v>991.18499999999995</v>
      </c>
      <c r="K13" s="209">
        <v>0</v>
      </c>
      <c r="L13" s="275">
        <v>0</v>
      </c>
      <c r="M13" s="282">
        <v>0</v>
      </c>
      <c r="N13" s="209">
        <v>325.49599999999998</v>
      </c>
      <c r="O13" s="275">
        <v>2881.1860000000001</v>
      </c>
      <c r="P13" s="282">
        <v>3206.6819999999998</v>
      </c>
      <c r="Q13" s="167"/>
      <c r="R13" s="168"/>
      <c r="S13" s="168"/>
    </row>
    <row r="14" spans="1:19" s="169" customFormat="1" ht="15" customHeight="1" x14ac:dyDescent="0.2">
      <c r="A14" s="32" t="s">
        <v>22</v>
      </c>
      <c r="B14" s="211">
        <v>149.92599999999999</v>
      </c>
      <c r="C14" s="277">
        <v>534.12900000000002</v>
      </c>
      <c r="D14" s="282">
        <v>684.05499999999995</v>
      </c>
      <c r="E14" s="211">
        <v>0</v>
      </c>
      <c r="F14" s="277">
        <v>0</v>
      </c>
      <c r="G14" s="282">
        <v>0</v>
      </c>
      <c r="H14" s="211">
        <v>901.68</v>
      </c>
      <c r="I14" s="277">
        <v>883.15099999999995</v>
      </c>
      <c r="J14" s="282">
        <v>1784.8309999999999</v>
      </c>
      <c r="K14" s="211">
        <v>0</v>
      </c>
      <c r="L14" s="277">
        <v>237.26</v>
      </c>
      <c r="M14" s="282">
        <v>237.26</v>
      </c>
      <c r="N14" s="211">
        <v>1051.606</v>
      </c>
      <c r="O14" s="277">
        <v>1654.54</v>
      </c>
      <c r="P14" s="282">
        <v>2706.1460000000002</v>
      </c>
      <c r="Q14" s="167"/>
      <c r="R14" s="168"/>
      <c r="S14" s="168"/>
    </row>
    <row r="15" spans="1:19" s="169" customFormat="1" ht="15" customHeight="1" x14ac:dyDescent="0.2">
      <c r="A15" s="32" t="s">
        <v>23</v>
      </c>
      <c r="B15" s="211">
        <v>9.7080000000000002</v>
      </c>
      <c r="C15" s="277">
        <v>7.9450000000000003</v>
      </c>
      <c r="D15" s="283">
        <v>17.652999999999999</v>
      </c>
      <c r="E15" s="211">
        <v>0</v>
      </c>
      <c r="F15" s="277">
        <v>0</v>
      </c>
      <c r="G15" s="283">
        <v>0</v>
      </c>
      <c r="H15" s="211">
        <v>2.1309999999999998</v>
      </c>
      <c r="I15" s="277">
        <v>0.9</v>
      </c>
      <c r="J15" s="283">
        <v>3.0310000000000001</v>
      </c>
      <c r="K15" s="211">
        <v>0</v>
      </c>
      <c r="L15" s="277">
        <v>0</v>
      </c>
      <c r="M15" s="283">
        <v>0</v>
      </c>
      <c r="N15" s="211">
        <v>11.839</v>
      </c>
      <c r="O15" s="277">
        <v>8.8450000000000006</v>
      </c>
      <c r="P15" s="283">
        <v>20.684000000000001</v>
      </c>
      <c r="Q15" s="167"/>
      <c r="R15" s="168"/>
      <c r="S15" s="168"/>
    </row>
    <row r="16" spans="1:19" s="169" customFormat="1" ht="15" customHeight="1" x14ac:dyDescent="0.2">
      <c r="A16" s="33" t="s">
        <v>24</v>
      </c>
      <c r="B16" s="212">
        <v>1027.2449999999999</v>
      </c>
      <c r="C16" s="278">
        <v>488.25099999999998</v>
      </c>
      <c r="D16" s="284">
        <v>1515.4960000000001</v>
      </c>
      <c r="E16" s="212">
        <v>0</v>
      </c>
      <c r="F16" s="278">
        <v>0</v>
      </c>
      <c r="G16" s="284">
        <v>0</v>
      </c>
      <c r="H16" s="212">
        <v>23613.806</v>
      </c>
      <c r="I16" s="278">
        <v>2764.837</v>
      </c>
      <c r="J16" s="284">
        <v>26378.643</v>
      </c>
      <c r="K16" s="212">
        <v>0</v>
      </c>
      <c r="L16" s="278">
        <v>0</v>
      </c>
      <c r="M16" s="284">
        <v>0</v>
      </c>
      <c r="N16" s="212">
        <v>24641.050999999999</v>
      </c>
      <c r="O16" s="278">
        <v>3253.0880000000002</v>
      </c>
      <c r="P16" s="284">
        <v>27894.138999999999</v>
      </c>
      <c r="Q16" s="167"/>
      <c r="R16" s="168"/>
      <c r="S16" s="168"/>
    </row>
    <row r="17" spans="1:19" s="169" customFormat="1" ht="15" customHeight="1" x14ac:dyDescent="0.2">
      <c r="A17" s="32" t="s">
        <v>25</v>
      </c>
      <c r="B17" s="211">
        <v>837.24</v>
      </c>
      <c r="C17" s="277">
        <v>6224.95</v>
      </c>
      <c r="D17" s="283">
        <v>7062.19</v>
      </c>
      <c r="E17" s="211">
        <v>0</v>
      </c>
      <c r="F17" s="277">
        <v>0</v>
      </c>
      <c r="G17" s="283">
        <v>0</v>
      </c>
      <c r="H17" s="211">
        <v>873.30200000000002</v>
      </c>
      <c r="I17" s="277">
        <v>173.92</v>
      </c>
      <c r="J17" s="283">
        <v>1047.222</v>
      </c>
      <c r="K17" s="211">
        <v>0</v>
      </c>
      <c r="L17" s="277">
        <v>0</v>
      </c>
      <c r="M17" s="283">
        <v>0</v>
      </c>
      <c r="N17" s="211">
        <v>1710.5419999999999</v>
      </c>
      <c r="O17" s="277">
        <v>6398.87</v>
      </c>
      <c r="P17" s="283">
        <v>8109.4120000000003</v>
      </c>
      <c r="Q17" s="167"/>
      <c r="R17" s="168"/>
      <c r="S17" s="168"/>
    </row>
    <row r="18" spans="1:19" s="169" customFormat="1" ht="15" customHeight="1" x14ac:dyDescent="0.2">
      <c r="A18" s="32" t="s">
        <v>26</v>
      </c>
      <c r="B18" s="211">
        <v>791.17600000000004</v>
      </c>
      <c r="C18" s="277">
        <v>3095.5509999999999</v>
      </c>
      <c r="D18" s="283">
        <v>3886.7269999999999</v>
      </c>
      <c r="E18" s="211">
        <v>0</v>
      </c>
      <c r="F18" s="277">
        <v>25</v>
      </c>
      <c r="G18" s="283">
        <v>25</v>
      </c>
      <c r="H18" s="211">
        <v>154.63800000000001</v>
      </c>
      <c r="I18" s="277">
        <v>11.67</v>
      </c>
      <c r="J18" s="283">
        <v>166.30799999999999</v>
      </c>
      <c r="K18" s="211">
        <v>49.28</v>
      </c>
      <c r="L18" s="277">
        <v>0</v>
      </c>
      <c r="M18" s="283">
        <v>49.28</v>
      </c>
      <c r="N18" s="211">
        <v>995.09400000000005</v>
      </c>
      <c r="O18" s="277">
        <v>3132.221</v>
      </c>
      <c r="P18" s="283">
        <v>4127.3149999999996</v>
      </c>
      <c r="Q18" s="167"/>
      <c r="R18" s="168"/>
      <c r="S18" s="168"/>
    </row>
    <row r="19" spans="1:19" s="169" customFormat="1" ht="15" customHeight="1" x14ac:dyDescent="0.2">
      <c r="A19" s="32" t="s">
        <v>27</v>
      </c>
      <c r="B19" s="211">
        <v>728.37</v>
      </c>
      <c r="C19" s="277">
        <v>759.65200000000004</v>
      </c>
      <c r="D19" s="283">
        <v>1488.0219999999999</v>
      </c>
      <c r="E19" s="211">
        <v>0</v>
      </c>
      <c r="F19" s="277">
        <v>16.254000000000001</v>
      </c>
      <c r="G19" s="283">
        <v>16.254000000000001</v>
      </c>
      <c r="H19" s="211">
        <v>2428.6869999999999</v>
      </c>
      <c r="I19" s="277">
        <v>649.774</v>
      </c>
      <c r="J19" s="283">
        <v>3078.4609999999998</v>
      </c>
      <c r="K19" s="211">
        <v>20.495000000000001</v>
      </c>
      <c r="L19" s="277">
        <v>1.8</v>
      </c>
      <c r="M19" s="283">
        <v>22.295000000000002</v>
      </c>
      <c r="N19" s="211">
        <v>3177.5520000000001</v>
      </c>
      <c r="O19" s="277">
        <v>1427.48</v>
      </c>
      <c r="P19" s="283">
        <v>4605.0320000000002</v>
      </c>
      <c r="Q19" s="167"/>
      <c r="R19" s="168"/>
      <c r="S19" s="168"/>
    </row>
    <row r="20" spans="1:19" s="169" customFormat="1" ht="15" customHeight="1" x14ac:dyDescent="0.2">
      <c r="A20" s="32" t="s">
        <v>28</v>
      </c>
      <c r="B20" s="211">
        <v>0.12</v>
      </c>
      <c r="C20" s="277">
        <v>0</v>
      </c>
      <c r="D20" s="283">
        <v>0.12</v>
      </c>
      <c r="E20" s="211">
        <v>0</v>
      </c>
      <c r="F20" s="277">
        <v>2.5150000000000001</v>
      </c>
      <c r="G20" s="283">
        <v>2.5150000000000001</v>
      </c>
      <c r="H20" s="211">
        <v>185.12799999999999</v>
      </c>
      <c r="I20" s="277">
        <v>293.43799999999999</v>
      </c>
      <c r="J20" s="283">
        <v>478.56599999999997</v>
      </c>
      <c r="K20" s="211">
        <v>0</v>
      </c>
      <c r="L20" s="277">
        <v>0</v>
      </c>
      <c r="M20" s="283">
        <v>0</v>
      </c>
      <c r="N20" s="211">
        <v>185.24799999999999</v>
      </c>
      <c r="O20" s="277">
        <v>295.95299999999997</v>
      </c>
      <c r="P20" s="283">
        <v>481.20100000000002</v>
      </c>
      <c r="Q20" s="167"/>
      <c r="R20" s="168"/>
      <c r="S20" s="168"/>
    </row>
    <row r="21" spans="1:19" s="169" customFormat="1" ht="15" customHeight="1" x14ac:dyDescent="0.2">
      <c r="A21" s="33" t="s">
        <v>29</v>
      </c>
      <c r="B21" s="212">
        <v>212.45699999999999</v>
      </c>
      <c r="C21" s="278">
        <v>186.62100000000001</v>
      </c>
      <c r="D21" s="284">
        <v>399.077</v>
      </c>
      <c r="E21" s="212">
        <v>0</v>
      </c>
      <c r="F21" s="278">
        <v>0</v>
      </c>
      <c r="G21" s="284">
        <v>0</v>
      </c>
      <c r="H21" s="212">
        <v>821.96500000000003</v>
      </c>
      <c r="I21" s="278">
        <v>663.58799999999997</v>
      </c>
      <c r="J21" s="284">
        <v>1485.5530000000001</v>
      </c>
      <c r="K21" s="212">
        <v>0</v>
      </c>
      <c r="L21" s="278">
        <v>0</v>
      </c>
      <c r="M21" s="284">
        <v>0</v>
      </c>
      <c r="N21" s="212">
        <v>1034.421</v>
      </c>
      <c r="O21" s="278">
        <v>850.20899999999995</v>
      </c>
      <c r="P21" s="284">
        <v>1884.63</v>
      </c>
      <c r="Q21" s="167"/>
      <c r="R21" s="168"/>
      <c r="S21" s="168"/>
    </row>
    <row r="22" spans="1:19" s="169" customFormat="1" ht="15" customHeight="1" x14ac:dyDescent="0.2">
      <c r="A22" s="32" t="s">
        <v>30</v>
      </c>
      <c r="B22" s="211">
        <v>888.54600000000005</v>
      </c>
      <c r="C22" s="277">
        <v>169.33</v>
      </c>
      <c r="D22" s="283">
        <v>1057.876</v>
      </c>
      <c r="E22" s="211">
        <v>0</v>
      </c>
      <c r="F22" s="277">
        <v>0</v>
      </c>
      <c r="G22" s="283">
        <v>0</v>
      </c>
      <c r="H22" s="211">
        <v>1294.0530000000001</v>
      </c>
      <c r="I22" s="277">
        <v>1076.779</v>
      </c>
      <c r="J22" s="283">
        <v>2370.8310000000001</v>
      </c>
      <c r="K22" s="211">
        <v>0.58399999999999996</v>
      </c>
      <c r="L22" s="277">
        <v>0</v>
      </c>
      <c r="M22" s="283">
        <v>0.58399999999999996</v>
      </c>
      <c r="N22" s="211">
        <v>2183.1819999999998</v>
      </c>
      <c r="O22" s="277">
        <v>1246.1089999999999</v>
      </c>
      <c r="P22" s="283">
        <v>3429.2910000000002</v>
      </c>
      <c r="Q22" s="167"/>
      <c r="R22" s="168"/>
      <c r="S22" s="168"/>
    </row>
    <row r="23" spans="1:19" s="169" customFormat="1" ht="15" customHeight="1" x14ac:dyDescent="0.2">
      <c r="A23" s="32" t="s">
        <v>31</v>
      </c>
      <c r="B23" s="211">
        <v>874.56899999999996</v>
      </c>
      <c r="C23" s="277">
        <v>568.79100000000005</v>
      </c>
      <c r="D23" s="283">
        <v>1443.36</v>
      </c>
      <c r="E23" s="211">
        <v>0</v>
      </c>
      <c r="F23" s="277">
        <v>0</v>
      </c>
      <c r="G23" s="283">
        <v>0</v>
      </c>
      <c r="H23" s="211">
        <v>0</v>
      </c>
      <c r="I23" s="277">
        <v>0</v>
      </c>
      <c r="J23" s="283">
        <v>0</v>
      </c>
      <c r="K23" s="211">
        <v>0</v>
      </c>
      <c r="L23" s="277">
        <v>0</v>
      </c>
      <c r="M23" s="283">
        <v>0</v>
      </c>
      <c r="N23" s="211">
        <v>874.56899999999996</v>
      </c>
      <c r="O23" s="277">
        <v>568.79100000000005</v>
      </c>
      <c r="P23" s="283">
        <v>1443.36</v>
      </c>
      <c r="Q23" s="167"/>
      <c r="R23" s="168"/>
      <c r="S23" s="168"/>
    </row>
    <row r="24" spans="1:19" s="169" customFormat="1" ht="15" customHeight="1" x14ac:dyDescent="0.2">
      <c r="A24" s="32" t="s">
        <v>32</v>
      </c>
      <c r="B24" s="211">
        <v>121.464</v>
      </c>
      <c r="C24" s="277">
        <v>206.57300000000001</v>
      </c>
      <c r="D24" s="283">
        <v>328.03699999999998</v>
      </c>
      <c r="E24" s="211">
        <v>0</v>
      </c>
      <c r="F24" s="277">
        <v>22.657</v>
      </c>
      <c r="G24" s="283">
        <v>22.657</v>
      </c>
      <c r="H24" s="211">
        <v>0.27700000000000002</v>
      </c>
      <c r="I24" s="277">
        <v>0.495</v>
      </c>
      <c r="J24" s="283">
        <v>0.77200000000000002</v>
      </c>
      <c r="K24" s="211">
        <v>0</v>
      </c>
      <c r="L24" s="277">
        <v>0</v>
      </c>
      <c r="M24" s="283">
        <v>0</v>
      </c>
      <c r="N24" s="211">
        <v>121.741</v>
      </c>
      <c r="O24" s="277">
        <v>229.72399999999999</v>
      </c>
      <c r="P24" s="283">
        <v>351.46499999999997</v>
      </c>
      <c r="Q24" s="167"/>
      <c r="R24" s="168"/>
      <c r="S24" s="168"/>
    </row>
    <row r="25" spans="1:19" s="169" customFormat="1" ht="15" customHeight="1" x14ac:dyDescent="0.2">
      <c r="A25" s="32" t="s">
        <v>33</v>
      </c>
      <c r="B25" s="211">
        <v>1996.18</v>
      </c>
      <c r="C25" s="277">
        <v>74.92</v>
      </c>
      <c r="D25" s="283">
        <v>2071.1</v>
      </c>
      <c r="E25" s="211">
        <v>0</v>
      </c>
      <c r="F25" s="277">
        <v>0</v>
      </c>
      <c r="G25" s="283">
        <v>0</v>
      </c>
      <c r="H25" s="211">
        <v>0</v>
      </c>
      <c r="I25" s="277">
        <v>0</v>
      </c>
      <c r="J25" s="283">
        <v>0</v>
      </c>
      <c r="K25" s="211">
        <v>0</v>
      </c>
      <c r="L25" s="277">
        <v>0</v>
      </c>
      <c r="M25" s="283">
        <v>0</v>
      </c>
      <c r="N25" s="211">
        <v>1996.18</v>
      </c>
      <c r="O25" s="277">
        <v>74.92</v>
      </c>
      <c r="P25" s="283">
        <v>2071.1</v>
      </c>
      <c r="Q25" s="167"/>
      <c r="R25" s="168"/>
      <c r="S25" s="168"/>
    </row>
    <row r="26" spans="1:19" s="169" customFormat="1" ht="15" customHeight="1" x14ac:dyDescent="0.2">
      <c r="A26" s="34" t="s">
        <v>34</v>
      </c>
      <c r="B26" s="213">
        <v>1.03</v>
      </c>
      <c r="C26" s="279">
        <v>0.28499999999999998</v>
      </c>
      <c r="D26" s="285">
        <v>1.3149999999999999</v>
      </c>
      <c r="E26" s="213">
        <v>0</v>
      </c>
      <c r="F26" s="279">
        <v>0</v>
      </c>
      <c r="G26" s="285">
        <v>0</v>
      </c>
      <c r="H26" s="213">
        <v>653.44600000000003</v>
      </c>
      <c r="I26" s="279">
        <v>560.11400000000003</v>
      </c>
      <c r="J26" s="285">
        <v>1213.56</v>
      </c>
      <c r="K26" s="213">
        <v>0</v>
      </c>
      <c r="L26" s="279">
        <v>0</v>
      </c>
      <c r="M26" s="285">
        <v>0</v>
      </c>
      <c r="N26" s="213">
        <v>654.476</v>
      </c>
      <c r="O26" s="279">
        <v>560.399</v>
      </c>
      <c r="P26" s="285">
        <v>1214.875</v>
      </c>
      <c r="Q26" s="167"/>
      <c r="R26" s="168"/>
      <c r="S26" s="168"/>
    </row>
    <row r="27" spans="1:19" s="78" customFormat="1" ht="33" customHeight="1" thickBot="1" x14ac:dyDescent="0.25">
      <c r="A27" s="35" t="s">
        <v>6</v>
      </c>
      <c r="B27" s="172">
        <v>8072.0069999999996</v>
      </c>
      <c r="C27" s="172">
        <v>14392.832</v>
      </c>
      <c r="D27" s="286">
        <v>22464.84</v>
      </c>
      <c r="E27" s="172">
        <v>0</v>
      </c>
      <c r="F27" s="172">
        <v>66.426000000000002</v>
      </c>
      <c r="G27" s="286">
        <v>66.426000000000002</v>
      </c>
      <c r="H27" s="172">
        <v>31067.66</v>
      </c>
      <c r="I27" s="172">
        <v>7931.8770000000004</v>
      </c>
      <c r="J27" s="286">
        <v>38999.538</v>
      </c>
      <c r="K27" s="172">
        <v>70.358999999999995</v>
      </c>
      <c r="L27" s="172">
        <v>239.06</v>
      </c>
      <c r="M27" s="286">
        <v>309.41899999999998</v>
      </c>
      <c r="N27" s="172">
        <v>39210.027000000002</v>
      </c>
      <c r="O27" s="172">
        <v>22630.195</v>
      </c>
      <c r="P27" s="286">
        <v>61840.222000000002</v>
      </c>
      <c r="Q27" s="170"/>
      <c r="R27" s="171"/>
      <c r="S27" s="171"/>
    </row>
    <row r="28" spans="1:19" s="78" customFormat="1" ht="33" customHeight="1" thickBot="1" x14ac:dyDescent="0.25">
      <c r="A28" s="36" t="s">
        <v>35</v>
      </c>
      <c r="B28" s="316">
        <v>7226.5320000000002</v>
      </c>
      <c r="C28" s="317">
        <v>13824.040999999999</v>
      </c>
      <c r="D28" s="318">
        <v>21050.573</v>
      </c>
      <c r="E28" s="316">
        <v>0</v>
      </c>
      <c r="F28" s="317">
        <v>51.531999999999996</v>
      </c>
      <c r="G28" s="318">
        <v>51.531999999999996</v>
      </c>
      <c r="H28" s="316">
        <v>31067.66</v>
      </c>
      <c r="I28" s="317">
        <v>7560.2969999999996</v>
      </c>
      <c r="J28" s="318">
        <v>38627.957000000002</v>
      </c>
      <c r="K28" s="316">
        <v>70.358999999999995</v>
      </c>
      <c r="L28" s="317">
        <v>239.06</v>
      </c>
      <c r="M28" s="318">
        <v>309.41899999999998</v>
      </c>
      <c r="N28" s="316">
        <v>38364.550999999999</v>
      </c>
      <c r="O28" s="317">
        <v>21674.93</v>
      </c>
      <c r="P28" s="319">
        <v>60039.481</v>
      </c>
      <c r="Q28" s="170"/>
      <c r="R28" s="171"/>
      <c r="S28" s="171"/>
    </row>
    <row r="29" spans="1:19" ht="7.5" customHeight="1" thickBot="1" x14ac:dyDescent="0.25">
      <c r="A29" s="79"/>
      <c r="B29" s="38"/>
      <c r="C29" s="40"/>
      <c r="D29" s="41"/>
      <c r="E29" s="40"/>
      <c r="F29" s="40"/>
      <c r="G29" s="41"/>
      <c r="H29" s="40"/>
      <c r="I29" s="38"/>
      <c r="J29" s="39"/>
      <c r="K29" s="38"/>
      <c r="L29" s="38"/>
      <c r="M29" s="39"/>
      <c r="N29" s="38"/>
      <c r="O29" s="38"/>
      <c r="P29" s="39"/>
    </row>
    <row r="30" spans="1:19" ht="13.5" thickTop="1" x14ac:dyDescent="0.2">
      <c r="A30" s="92" t="s">
        <v>36</v>
      </c>
      <c r="B30" s="93"/>
      <c r="C30" s="93"/>
      <c r="D30" s="93"/>
      <c r="E30" s="93"/>
      <c r="F30" s="94"/>
      <c r="G30" s="95"/>
      <c r="H30" s="96"/>
      <c r="I30" s="96"/>
      <c r="J30" s="96"/>
      <c r="K30" s="96"/>
      <c r="L30" s="96"/>
      <c r="M30" s="96"/>
      <c r="N30" s="96"/>
      <c r="O30" s="96"/>
      <c r="P30" s="96"/>
    </row>
    <row r="31" spans="1:19" ht="13.5" thickBot="1" x14ac:dyDescent="0.25">
      <c r="A31" s="85" t="s">
        <v>37</v>
      </c>
      <c r="B31" s="82"/>
      <c r="C31" s="82"/>
      <c r="D31" s="82"/>
      <c r="E31" s="82"/>
      <c r="F31" s="83"/>
      <c r="G31" s="86"/>
      <c r="H31" s="2"/>
      <c r="I31" s="2"/>
      <c r="J31" s="2"/>
      <c r="K31" s="2"/>
      <c r="L31" s="2"/>
      <c r="M31" s="2"/>
      <c r="N31" s="2"/>
      <c r="O31" s="2"/>
      <c r="P31" s="2"/>
    </row>
    <row r="32" spans="1:19" ht="14.25" customHeight="1" thickTop="1" thickBot="1" x14ac:dyDescent="0.25">
      <c r="A32" s="87" t="s">
        <v>0</v>
      </c>
      <c r="B32" s="88"/>
      <c r="C32" s="88"/>
      <c r="D32" s="88"/>
      <c r="E32" s="88"/>
      <c r="F32" s="89"/>
      <c r="G32" s="90"/>
      <c r="H32" s="91"/>
      <c r="I32" s="91"/>
      <c r="J32" s="91"/>
      <c r="K32" s="91"/>
      <c r="L32" s="91"/>
      <c r="M32" s="91"/>
      <c r="N32" s="91"/>
      <c r="O32" s="91"/>
      <c r="P32" s="91"/>
    </row>
    <row r="33" spans="2:16" ht="13.5" thickTop="1" x14ac:dyDescent="0.2">
      <c r="B33" s="5"/>
      <c r="C33" s="5"/>
      <c r="D33" s="26"/>
      <c r="E33" s="5"/>
      <c r="F33" s="5"/>
      <c r="G33" s="26"/>
      <c r="H33" s="5"/>
      <c r="I33" s="5"/>
      <c r="J33" s="26"/>
      <c r="K33" s="5"/>
      <c r="L33" s="5"/>
      <c r="M33" s="26"/>
      <c r="N33" s="5"/>
      <c r="O33" s="5"/>
      <c r="P33" s="26"/>
    </row>
  </sheetData>
  <mergeCells count="6">
    <mergeCell ref="B4:G4"/>
    <mergeCell ref="H4:M4"/>
    <mergeCell ref="N4:P4"/>
    <mergeCell ref="B5:D5"/>
    <mergeCell ref="E5:G5"/>
    <mergeCell ref="N5:P5"/>
  </mergeCells>
  <phoneticPr fontId="0" type="noConversion"/>
  <pageMargins left="0.75" right="0.75" top="1" bottom="1" header="0" footer="0"/>
  <pageSetup paperSize="9" scale="7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tabColor rgb="FFCC99FF"/>
    <pageSetUpPr fitToPage="1"/>
  </sheetPr>
  <dimension ref="A1:S33"/>
  <sheetViews>
    <sheetView zoomScaleNormal="100" workbookViewId="0"/>
  </sheetViews>
  <sheetFormatPr baseColWidth="10" defaultColWidth="9.140625" defaultRowHeight="12.75" x14ac:dyDescent="0.2"/>
  <cols>
    <col min="1" max="1" width="31.7109375" style="78" customWidth="1"/>
    <col min="2" max="2" width="10.7109375" style="1" customWidth="1"/>
    <col min="3" max="3" width="9.7109375" style="1" customWidth="1"/>
    <col min="4" max="4" width="9.7109375" style="27" customWidth="1"/>
    <col min="5" max="5" width="10.7109375" style="1" customWidth="1"/>
    <col min="6" max="6" width="9.7109375" style="1" customWidth="1"/>
    <col min="7" max="7" width="9.7109375" style="27" customWidth="1"/>
    <col min="8" max="8" width="10.7109375" style="1" customWidth="1"/>
    <col min="9" max="9" width="9.7109375" style="1" customWidth="1"/>
    <col min="10" max="10" width="9.7109375" style="27" customWidth="1"/>
    <col min="11" max="11" width="10.7109375" style="1" customWidth="1"/>
    <col min="12" max="12" width="9.7109375" style="1" customWidth="1"/>
    <col min="13" max="13" width="9.7109375" style="27" customWidth="1"/>
    <col min="14" max="14" width="10.7109375" style="1" customWidth="1"/>
    <col min="15" max="15" width="9.7109375" style="1" customWidth="1"/>
    <col min="16" max="16" width="9.7109375" style="27" customWidth="1"/>
    <col min="17" max="16384" width="9.140625" style="1"/>
  </cols>
  <sheetData>
    <row r="1" spans="1:19" s="9" customFormat="1" ht="42" customHeight="1" thickTop="1" x14ac:dyDescent="0.3">
      <c r="A1" s="70" t="s">
        <v>39</v>
      </c>
      <c r="B1" s="72"/>
      <c r="C1" s="72"/>
      <c r="D1" s="72"/>
      <c r="E1" s="73"/>
      <c r="F1" s="73"/>
      <c r="G1" s="72"/>
      <c r="H1" s="73"/>
      <c r="I1" s="73"/>
      <c r="J1" s="72"/>
      <c r="K1" s="73"/>
      <c r="L1" s="73"/>
      <c r="M1" s="72"/>
      <c r="N1" s="73"/>
      <c r="O1" s="73"/>
      <c r="P1" s="72"/>
    </row>
    <row r="2" spans="1:19" ht="20.25" x14ac:dyDescent="0.2">
      <c r="A2" s="56" t="s">
        <v>291</v>
      </c>
      <c r="B2" s="57"/>
      <c r="C2" s="58"/>
      <c r="D2" s="58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60"/>
    </row>
    <row r="3" spans="1:19" ht="26.25" customHeight="1" thickBot="1" x14ac:dyDescent="0.25">
      <c r="A3" s="42" t="s">
        <v>2</v>
      </c>
      <c r="B3" s="12"/>
      <c r="C3" s="12"/>
      <c r="D3" s="12"/>
      <c r="E3" s="12"/>
      <c r="F3" s="12"/>
      <c r="G3" s="43"/>
      <c r="H3" s="2"/>
      <c r="I3" s="2"/>
      <c r="J3" s="44"/>
      <c r="K3" s="2"/>
      <c r="L3" s="2"/>
      <c r="M3" s="44"/>
      <c r="N3" s="2"/>
      <c r="O3" s="2"/>
      <c r="P3" s="44"/>
    </row>
    <row r="4" spans="1:19" s="78" customFormat="1" ht="24" customHeight="1" thickBot="1" x14ac:dyDescent="0.25">
      <c r="A4" s="270"/>
      <c r="B4" s="323" t="s">
        <v>3</v>
      </c>
      <c r="C4" s="324"/>
      <c r="D4" s="324"/>
      <c r="E4" s="324"/>
      <c r="F4" s="324"/>
      <c r="G4" s="324"/>
      <c r="H4" s="323" t="s">
        <v>4</v>
      </c>
      <c r="I4" s="324"/>
      <c r="J4" s="324"/>
      <c r="K4" s="324"/>
      <c r="L4" s="324"/>
      <c r="M4" s="325"/>
      <c r="N4" s="323" t="s">
        <v>6</v>
      </c>
      <c r="O4" s="324"/>
      <c r="P4" s="325"/>
      <c r="Q4" s="153"/>
    </row>
    <row r="5" spans="1:19" s="78" customFormat="1" ht="24" customHeight="1" x14ac:dyDescent="0.2">
      <c r="A5" s="29" t="s">
        <v>5</v>
      </c>
      <c r="B5" s="326" t="s">
        <v>266</v>
      </c>
      <c r="C5" s="327"/>
      <c r="D5" s="328"/>
      <c r="E5" s="326" t="s">
        <v>7</v>
      </c>
      <c r="F5" s="327"/>
      <c r="G5" s="328"/>
      <c r="H5" s="272"/>
      <c r="I5" s="271" t="s">
        <v>8</v>
      </c>
      <c r="J5" s="273"/>
      <c r="K5" s="272"/>
      <c r="L5" s="271" t="s">
        <v>9</v>
      </c>
      <c r="M5" s="273"/>
      <c r="N5" s="326" t="s">
        <v>6</v>
      </c>
      <c r="O5" s="327"/>
      <c r="P5" s="328"/>
      <c r="Q5" s="153"/>
    </row>
    <row r="6" spans="1:19" s="78" customFormat="1" ht="36" customHeight="1" x14ac:dyDescent="0.2">
      <c r="A6" s="30" t="s">
        <v>10</v>
      </c>
      <c r="B6" s="166" t="s">
        <v>11</v>
      </c>
      <c r="C6" s="165" t="s">
        <v>12</v>
      </c>
      <c r="D6" s="37" t="s">
        <v>268</v>
      </c>
      <c r="E6" s="166" t="s">
        <v>11</v>
      </c>
      <c r="F6" s="165" t="s">
        <v>12</v>
      </c>
      <c r="G6" s="37" t="s">
        <v>13</v>
      </c>
      <c r="H6" s="166" t="s">
        <v>11</v>
      </c>
      <c r="I6" s="165" t="s">
        <v>12</v>
      </c>
      <c r="J6" s="37" t="s">
        <v>14</v>
      </c>
      <c r="K6" s="166" t="s">
        <v>11</v>
      </c>
      <c r="L6" s="165" t="s">
        <v>12</v>
      </c>
      <c r="M6" s="37" t="s">
        <v>267</v>
      </c>
      <c r="N6" s="166" t="s">
        <v>11</v>
      </c>
      <c r="O6" s="165" t="s">
        <v>12</v>
      </c>
      <c r="P6" s="37" t="s">
        <v>6</v>
      </c>
      <c r="Q6" s="153"/>
    </row>
    <row r="7" spans="1:19" s="169" customFormat="1" ht="15" customHeight="1" x14ac:dyDescent="0.2">
      <c r="A7" s="31" t="s">
        <v>15</v>
      </c>
      <c r="B7" s="209">
        <v>0</v>
      </c>
      <c r="C7" s="274">
        <v>0</v>
      </c>
      <c r="D7" s="280">
        <v>0</v>
      </c>
      <c r="E7" s="209">
        <v>0</v>
      </c>
      <c r="F7" s="274">
        <v>0</v>
      </c>
      <c r="G7" s="280">
        <v>0</v>
      </c>
      <c r="H7" s="209">
        <v>0</v>
      </c>
      <c r="I7" s="274">
        <v>0</v>
      </c>
      <c r="J7" s="280">
        <v>0</v>
      </c>
      <c r="K7" s="209">
        <v>0</v>
      </c>
      <c r="L7" s="274">
        <v>0</v>
      </c>
      <c r="M7" s="280">
        <v>0</v>
      </c>
      <c r="N7" s="209">
        <v>0</v>
      </c>
      <c r="O7" s="274">
        <v>0</v>
      </c>
      <c r="P7" s="280">
        <v>0</v>
      </c>
      <c r="Q7" s="167"/>
      <c r="R7" s="168"/>
      <c r="S7" s="168"/>
    </row>
    <row r="8" spans="1:19" s="169" customFormat="1" ht="15" customHeight="1" x14ac:dyDescent="0.2">
      <c r="A8" s="32" t="s">
        <v>16</v>
      </c>
      <c r="B8" s="209">
        <v>0</v>
      </c>
      <c r="C8" s="275">
        <v>0</v>
      </c>
      <c r="D8" s="280">
        <v>0</v>
      </c>
      <c r="E8" s="209">
        <v>0</v>
      </c>
      <c r="F8" s="275">
        <v>0</v>
      </c>
      <c r="G8" s="280">
        <v>0</v>
      </c>
      <c r="H8" s="209">
        <v>0</v>
      </c>
      <c r="I8" s="275">
        <v>0</v>
      </c>
      <c r="J8" s="280">
        <v>0</v>
      </c>
      <c r="K8" s="209">
        <v>0</v>
      </c>
      <c r="L8" s="275">
        <v>0</v>
      </c>
      <c r="M8" s="280">
        <v>0</v>
      </c>
      <c r="N8" s="209">
        <v>0</v>
      </c>
      <c r="O8" s="275">
        <v>0</v>
      </c>
      <c r="P8" s="280">
        <v>0</v>
      </c>
      <c r="Q8" s="167"/>
      <c r="R8" s="168"/>
      <c r="S8" s="168"/>
    </row>
    <row r="9" spans="1:19" s="169" customFormat="1" ht="15" customHeight="1" x14ac:dyDescent="0.2">
      <c r="A9" s="32" t="s">
        <v>17</v>
      </c>
      <c r="B9" s="209">
        <v>0</v>
      </c>
      <c r="C9" s="275">
        <v>0</v>
      </c>
      <c r="D9" s="280">
        <v>0</v>
      </c>
      <c r="E9" s="209">
        <v>0</v>
      </c>
      <c r="F9" s="275">
        <v>0</v>
      </c>
      <c r="G9" s="280">
        <v>0</v>
      </c>
      <c r="H9" s="209">
        <v>0</v>
      </c>
      <c r="I9" s="275">
        <v>0</v>
      </c>
      <c r="J9" s="280">
        <v>0</v>
      </c>
      <c r="K9" s="209">
        <v>0</v>
      </c>
      <c r="L9" s="275">
        <v>0</v>
      </c>
      <c r="M9" s="280">
        <v>0</v>
      </c>
      <c r="N9" s="209">
        <v>0</v>
      </c>
      <c r="O9" s="275">
        <v>0</v>
      </c>
      <c r="P9" s="280">
        <v>0</v>
      </c>
      <c r="Q9" s="167"/>
      <c r="R9" s="168"/>
      <c r="S9" s="168"/>
    </row>
    <row r="10" spans="1:19" s="169" customFormat="1" ht="15" customHeight="1" x14ac:dyDescent="0.2">
      <c r="A10" s="32" t="s">
        <v>18</v>
      </c>
      <c r="B10" s="209">
        <v>0</v>
      </c>
      <c r="C10" s="275">
        <v>0</v>
      </c>
      <c r="D10" s="280">
        <v>0</v>
      </c>
      <c r="E10" s="209">
        <v>0</v>
      </c>
      <c r="F10" s="275">
        <v>0</v>
      </c>
      <c r="G10" s="280">
        <v>0</v>
      </c>
      <c r="H10" s="209">
        <v>0</v>
      </c>
      <c r="I10" s="275">
        <v>0</v>
      </c>
      <c r="J10" s="280">
        <v>0</v>
      </c>
      <c r="K10" s="209">
        <v>0</v>
      </c>
      <c r="L10" s="275">
        <v>0</v>
      </c>
      <c r="M10" s="280">
        <v>0</v>
      </c>
      <c r="N10" s="209">
        <v>0</v>
      </c>
      <c r="O10" s="275">
        <v>0</v>
      </c>
      <c r="P10" s="280">
        <v>0</v>
      </c>
      <c r="Q10" s="167"/>
      <c r="R10" s="168"/>
      <c r="S10" s="168"/>
    </row>
    <row r="11" spans="1:19" s="169" customFormat="1" ht="15" customHeight="1" x14ac:dyDescent="0.2">
      <c r="A11" s="33" t="s">
        <v>19</v>
      </c>
      <c r="B11" s="210">
        <v>0</v>
      </c>
      <c r="C11" s="276">
        <v>217.5</v>
      </c>
      <c r="D11" s="281">
        <v>217.5</v>
      </c>
      <c r="E11" s="210">
        <v>0</v>
      </c>
      <c r="F11" s="276">
        <v>0</v>
      </c>
      <c r="G11" s="281">
        <v>0</v>
      </c>
      <c r="H11" s="210">
        <v>0</v>
      </c>
      <c r="I11" s="276">
        <v>0</v>
      </c>
      <c r="J11" s="281">
        <v>0</v>
      </c>
      <c r="K11" s="210">
        <v>0</v>
      </c>
      <c r="L11" s="276">
        <v>0</v>
      </c>
      <c r="M11" s="281">
        <v>0</v>
      </c>
      <c r="N11" s="210">
        <v>0</v>
      </c>
      <c r="O11" s="276">
        <v>217.5</v>
      </c>
      <c r="P11" s="281">
        <v>217.5</v>
      </c>
      <c r="Q11" s="167"/>
      <c r="R11" s="168"/>
      <c r="S11" s="168"/>
    </row>
    <row r="12" spans="1:19" s="169" customFormat="1" ht="15" customHeight="1" x14ac:dyDescent="0.2">
      <c r="A12" s="32" t="s">
        <v>20</v>
      </c>
      <c r="B12" s="209">
        <v>1292.7729999999999</v>
      </c>
      <c r="C12" s="275">
        <v>59.798999999999999</v>
      </c>
      <c r="D12" s="282">
        <v>1352.5719999999999</v>
      </c>
      <c r="E12" s="209">
        <v>0</v>
      </c>
      <c r="F12" s="275">
        <v>0</v>
      </c>
      <c r="G12" s="282">
        <v>0</v>
      </c>
      <c r="H12" s="209">
        <v>0.39300000000000002</v>
      </c>
      <c r="I12" s="275">
        <v>0.192</v>
      </c>
      <c r="J12" s="282">
        <v>0.58499999999999996</v>
      </c>
      <c r="K12" s="209">
        <v>0</v>
      </c>
      <c r="L12" s="275">
        <v>0</v>
      </c>
      <c r="M12" s="282">
        <v>0</v>
      </c>
      <c r="N12" s="209">
        <v>1293.1659999999999</v>
      </c>
      <c r="O12" s="275">
        <v>59.991</v>
      </c>
      <c r="P12" s="282">
        <v>1353.1569999999999</v>
      </c>
      <c r="Q12" s="167"/>
      <c r="R12" s="168"/>
      <c r="S12" s="168"/>
    </row>
    <row r="13" spans="1:19" s="169" customFormat="1" ht="15" customHeight="1" x14ac:dyDescent="0.2">
      <c r="A13" s="32" t="s">
        <v>21</v>
      </c>
      <c r="B13" s="209">
        <v>130.31700000000001</v>
      </c>
      <c r="C13" s="275">
        <v>201.767</v>
      </c>
      <c r="D13" s="282">
        <v>332.084</v>
      </c>
      <c r="E13" s="209">
        <v>0</v>
      </c>
      <c r="F13" s="275">
        <v>1.256</v>
      </c>
      <c r="G13" s="282">
        <v>1.256</v>
      </c>
      <c r="H13" s="209">
        <v>552.34</v>
      </c>
      <c r="I13" s="275">
        <v>379.07100000000003</v>
      </c>
      <c r="J13" s="282">
        <v>931.41099999999994</v>
      </c>
      <c r="K13" s="209">
        <v>0</v>
      </c>
      <c r="L13" s="275">
        <v>0</v>
      </c>
      <c r="M13" s="282">
        <v>0</v>
      </c>
      <c r="N13" s="209">
        <v>682.65700000000004</v>
      </c>
      <c r="O13" s="275">
        <v>582.09400000000005</v>
      </c>
      <c r="P13" s="282">
        <v>1264.751</v>
      </c>
      <c r="Q13" s="167"/>
      <c r="R13" s="168"/>
      <c r="S13" s="168"/>
    </row>
    <row r="14" spans="1:19" s="169" customFormat="1" ht="15" customHeight="1" x14ac:dyDescent="0.2">
      <c r="A14" s="32" t="s">
        <v>22</v>
      </c>
      <c r="B14" s="211">
        <v>887.39300000000003</v>
      </c>
      <c r="C14" s="277">
        <v>383.04500000000002</v>
      </c>
      <c r="D14" s="282">
        <v>1270.4380000000001</v>
      </c>
      <c r="E14" s="211">
        <v>0</v>
      </c>
      <c r="F14" s="277">
        <v>0</v>
      </c>
      <c r="G14" s="282">
        <v>0</v>
      </c>
      <c r="H14" s="211">
        <v>601.53099999999995</v>
      </c>
      <c r="I14" s="277">
        <v>347.452</v>
      </c>
      <c r="J14" s="282">
        <v>948.98299999999995</v>
      </c>
      <c r="K14" s="211">
        <v>0</v>
      </c>
      <c r="L14" s="277">
        <v>0</v>
      </c>
      <c r="M14" s="282">
        <v>0</v>
      </c>
      <c r="N14" s="211">
        <v>1488.924</v>
      </c>
      <c r="O14" s="277">
        <v>730.49699999999996</v>
      </c>
      <c r="P14" s="282">
        <v>2219.4209999999998</v>
      </c>
      <c r="Q14" s="167"/>
      <c r="R14" s="168"/>
      <c r="S14" s="168"/>
    </row>
    <row r="15" spans="1:19" s="169" customFormat="1" ht="15" customHeight="1" x14ac:dyDescent="0.2">
      <c r="A15" s="32" t="s">
        <v>23</v>
      </c>
      <c r="B15" s="211">
        <v>54.220999999999997</v>
      </c>
      <c r="C15" s="277">
        <v>15.407999999999999</v>
      </c>
      <c r="D15" s="283">
        <v>69.629000000000005</v>
      </c>
      <c r="E15" s="211">
        <v>0</v>
      </c>
      <c r="F15" s="277">
        <v>0</v>
      </c>
      <c r="G15" s="283">
        <v>0</v>
      </c>
      <c r="H15" s="211">
        <v>26.14</v>
      </c>
      <c r="I15" s="277">
        <v>15.249000000000001</v>
      </c>
      <c r="J15" s="283">
        <v>41.39</v>
      </c>
      <c r="K15" s="211">
        <v>0</v>
      </c>
      <c r="L15" s="277">
        <v>0</v>
      </c>
      <c r="M15" s="283">
        <v>0</v>
      </c>
      <c r="N15" s="211">
        <v>80.361000000000004</v>
      </c>
      <c r="O15" s="277">
        <v>30.657</v>
      </c>
      <c r="P15" s="283">
        <v>111.018</v>
      </c>
      <c r="Q15" s="167"/>
      <c r="R15" s="168"/>
      <c r="S15" s="168"/>
    </row>
    <row r="16" spans="1:19" s="169" customFormat="1" ht="15" customHeight="1" x14ac:dyDescent="0.2">
      <c r="A16" s="33" t="s">
        <v>24</v>
      </c>
      <c r="B16" s="212">
        <v>2913.444</v>
      </c>
      <c r="C16" s="278">
        <v>471.52100000000002</v>
      </c>
      <c r="D16" s="284">
        <v>3384.9650000000001</v>
      </c>
      <c r="E16" s="212">
        <v>0</v>
      </c>
      <c r="F16" s="278">
        <v>0</v>
      </c>
      <c r="G16" s="284">
        <v>0</v>
      </c>
      <c r="H16" s="212">
        <v>25002.109</v>
      </c>
      <c r="I16" s="278">
        <v>58321.868000000002</v>
      </c>
      <c r="J16" s="284">
        <v>83323.976999999999</v>
      </c>
      <c r="K16" s="212">
        <v>0</v>
      </c>
      <c r="L16" s="278">
        <v>0</v>
      </c>
      <c r="M16" s="284">
        <v>0</v>
      </c>
      <c r="N16" s="212">
        <v>27915.553</v>
      </c>
      <c r="O16" s="278">
        <v>58793.389000000003</v>
      </c>
      <c r="P16" s="284">
        <v>86708.941999999995</v>
      </c>
      <c r="Q16" s="167"/>
      <c r="R16" s="168"/>
      <c r="S16" s="168"/>
    </row>
    <row r="17" spans="1:19" s="169" customFormat="1" ht="15" customHeight="1" x14ac:dyDescent="0.2">
      <c r="A17" s="32" t="s">
        <v>25</v>
      </c>
      <c r="B17" s="211">
        <v>4553.8990000000003</v>
      </c>
      <c r="C17" s="277">
        <v>3148.9589999999998</v>
      </c>
      <c r="D17" s="283">
        <v>7702.8580000000002</v>
      </c>
      <c r="E17" s="211">
        <v>0</v>
      </c>
      <c r="F17" s="277">
        <v>0</v>
      </c>
      <c r="G17" s="283">
        <v>0</v>
      </c>
      <c r="H17" s="211">
        <v>9940.8970000000008</v>
      </c>
      <c r="I17" s="277">
        <v>192.56</v>
      </c>
      <c r="J17" s="283">
        <v>10133.457</v>
      </c>
      <c r="K17" s="211">
        <v>0</v>
      </c>
      <c r="L17" s="277">
        <v>0</v>
      </c>
      <c r="M17" s="283">
        <v>0</v>
      </c>
      <c r="N17" s="211">
        <v>14494.796</v>
      </c>
      <c r="O17" s="277">
        <v>3341.5189999999998</v>
      </c>
      <c r="P17" s="283">
        <v>17836.314999999999</v>
      </c>
      <c r="Q17" s="167"/>
      <c r="R17" s="168"/>
      <c r="S17" s="168"/>
    </row>
    <row r="18" spans="1:19" s="169" customFormat="1" ht="15" customHeight="1" x14ac:dyDescent="0.2">
      <c r="A18" s="32" t="s">
        <v>26</v>
      </c>
      <c r="B18" s="211">
        <v>3520.5259999999998</v>
      </c>
      <c r="C18" s="277">
        <v>2229.35</v>
      </c>
      <c r="D18" s="283">
        <v>5749.8760000000002</v>
      </c>
      <c r="E18" s="211">
        <v>0</v>
      </c>
      <c r="F18" s="277">
        <v>0</v>
      </c>
      <c r="G18" s="283">
        <v>0</v>
      </c>
      <c r="H18" s="211">
        <v>2379.0439999999999</v>
      </c>
      <c r="I18" s="277">
        <v>276.34100000000001</v>
      </c>
      <c r="J18" s="283">
        <v>2655.3850000000002</v>
      </c>
      <c r="K18" s="211">
        <v>2231.6</v>
      </c>
      <c r="L18" s="277">
        <v>11.02</v>
      </c>
      <c r="M18" s="283">
        <v>2242.62</v>
      </c>
      <c r="N18" s="211">
        <v>8131.17</v>
      </c>
      <c r="O18" s="277">
        <v>2516.7109999999998</v>
      </c>
      <c r="P18" s="283">
        <v>10647.880999999999</v>
      </c>
      <c r="Q18" s="167"/>
      <c r="R18" s="168"/>
      <c r="S18" s="168"/>
    </row>
    <row r="19" spans="1:19" s="169" customFormat="1" ht="15" customHeight="1" x14ac:dyDescent="0.2">
      <c r="A19" s="32" t="s">
        <v>27</v>
      </c>
      <c r="B19" s="211">
        <v>3447.5790000000002</v>
      </c>
      <c r="C19" s="277">
        <v>2304.5439999999999</v>
      </c>
      <c r="D19" s="283">
        <v>5752.1229999999996</v>
      </c>
      <c r="E19" s="211">
        <v>0</v>
      </c>
      <c r="F19" s="277">
        <v>28.826000000000001</v>
      </c>
      <c r="G19" s="283">
        <v>28.826000000000001</v>
      </c>
      <c r="H19" s="211">
        <v>4412.2489999999998</v>
      </c>
      <c r="I19" s="277">
        <v>613.74800000000005</v>
      </c>
      <c r="J19" s="283">
        <v>5025.9970000000003</v>
      </c>
      <c r="K19" s="211">
        <v>392.73099999999999</v>
      </c>
      <c r="L19" s="277">
        <v>32.44</v>
      </c>
      <c r="M19" s="283">
        <v>425.17099999999999</v>
      </c>
      <c r="N19" s="211">
        <v>8252.5589999999993</v>
      </c>
      <c r="O19" s="277">
        <v>2979.558</v>
      </c>
      <c r="P19" s="283">
        <v>11232.117</v>
      </c>
      <c r="Q19" s="167"/>
      <c r="R19" s="168"/>
      <c r="S19" s="168"/>
    </row>
    <row r="20" spans="1:19" s="169" customFormat="1" ht="15" customHeight="1" x14ac:dyDescent="0.2">
      <c r="A20" s="32" t="s">
        <v>28</v>
      </c>
      <c r="B20" s="211">
        <v>16.158999999999999</v>
      </c>
      <c r="C20" s="277">
        <v>0</v>
      </c>
      <c r="D20" s="283">
        <v>16.158999999999999</v>
      </c>
      <c r="E20" s="211">
        <v>0</v>
      </c>
      <c r="F20" s="277">
        <v>5.2370000000000001</v>
      </c>
      <c r="G20" s="283">
        <v>5.2370000000000001</v>
      </c>
      <c r="H20" s="211">
        <v>370.238</v>
      </c>
      <c r="I20" s="277">
        <v>187.89099999999999</v>
      </c>
      <c r="J20" s="283">
        <v>558.12900000000002</v>
      </c>
      <c r="K20" s="211">
        <v>0</v>
      </c>
      <c r="L20" s="277">
        <v>0</v>
      </c>
      <c r="M20" s="283">
        <v>0</v>
      </c>
      <c r="N20" s="211">
        <v>386.39699999999999</v>
      </c>
      <c r="O20" s="277">
        <v>193.12799999999999</v>
      </c>
      <c r="P20" s="283">
        <v>579.52499999999998</v>
      </c>
      <c r="Q20" s="167"/>
      <c r="R20" s="168"/>
      <c r="S20" s="168"/>
    </row>
    <row r="21" spans="1:19" s="169" customFormat="1" ht="15" customHeight="1" x14ac:dyDescent="0.2">
      <c r="A21" s="33" t="s">
        <v>29</v>
      </c>
      <c r="B21" s="212">
        <v>590.125</v>
      </c>
      <c r="C21" s="278">
        <v>389.59399999999999</v>
      </c>
      <c r="D21" s="284">
        <v>979.71900000000005</v>
      </c>
      <c r="E21" s="212">
        <v>0</v>
      </c>
      <c r="F21" s="278">
        <v>0.123</v>
      </c>
      <c r="G21" s="284">
        <v>0.123</v>
      </c>
      <c r="H21" s="212">
        <v>1689.5989999999999</v>
      </c>
      <c r="I21" s="278">
        <v>331.726</v>
      </c>
      <c r="J21" s="284">
        <v>2021.3240000000001</v>
      </c>
      <c r="K21" s="212">
        <v>0</v>
      </c>
      <c r="L21" s="278">
        <v>25</v>
      </c>
      <c r="M21" s="284">
        <v>25</v>
      </c>
      <c r="N21" s="212">
        <v>2279.7240000000002</v>
      </c>
      <c r="O21" s="278">
        <v>746.44200000000001</v>
      </c>
      <c r="P21" s="284">
        <v>3026.1669999999999</v>
      </c>
      <c r="Q21" s="167"/>
      <c r="R21" s="168"/>
      <c r="S21" s="168"/>
    </row>
    <row r="22" spans="1:19" s="169" customFormat="1" ht="15" customHeight="1" x14ac:dyDescent="0.2">
      <c r="A22" s="32" t="s">
        <v>30</v>
      </c>
      <c r="B22" s="211">
        <v>1694.7940000000001</v>
      </c>
      <c r="C22" s="277">
        <v>531.55499999999995</v>
      </c>
      <c r="D22" s="283">
        <v>2226.3490000000002</v>
      </c>
      <c r="E22" s="211">
        <v>0</v>
      </c>
      <c r="F22" s="277">
        <v>0</v>
      </c>
      <c r="G22" s="283">
        <v>0</v>
      </c>
      <c r="H22" s="211">
        <v>1235.9369999999999</v>
      </c>
      <c r="I22" s="277">
        <v>1941.155</v>
      </c>
      <c r="J22" s="283">
        <v>3177.0920000000001</v>
      </c>
      <c r="K22" s="211">
        <v>57.078000000000003</v>
      </c>
      <c r="L22" s="277">
        <v>5.6840000000000002</v>
      </c>
      <c r="M22" s="283">
        <v>62.762</v>
      </c>
      <c r="N22" s="211">
        <v>2987.81</v>
      </c>
      <c r="O22" s="277">
        <v>2478.3939999999998</v>
      </c>
      <c r="P22" s="283">
        <v>5466.2039999999997</v>
      </c>
      <c r="Q22" s="167"/>
      <c r="R22" s="168"/>
      <c r="S22" s="168"/>
    </row>
    <row r="23" spans="1:19" s="169" customFormat="1" ht="15" customHeight="1" x14ac:dyDescent="0.2">
      <c r="A23" s="32" t="s">
        <v>31</v>
      </c>
      <c r="B23" s="211">
        <v>900.16099999999994</v>
      </c>
      <c r="C23" s="277">
        <v>22912.92</v>
      </c>
      <c r="D23" s="283">
        <v>23813.080999999998</v>
      </c>
      <c r="E23" s="211">
        <v>0</v>
      </c>
      <c r="F23" s="277">
        <v>0</v>
      </c>
      <c r="G23" s="283">
        <v>0</v>
      </c>
      <c r="H23" s="211">
        <v>0</v>
      </c>
      <c r="I23" s="277">
        <v>0</v>
      </c>
      <c r="J23" s="283">
        <v>0</v>
      </c>
      <c r="K23" s="211">
        <v>0</v>
      </c>
      <c r="L23" s="277">
        <v>0</v>
      </c>
      <c r="M23" s="283">
        <v>0</v>
      </c>
      <c r="N23" s="211">
        <v>900.16099999999994</v>
      </c>
      <c r="O23" s="277">
        <v>22912.92</v>
      </c>
      <c r="P23" s="283">
        <v>23813.080999999998</v>
      </c>
      <c r="Q23" s="167"/>
      <c r="R23" s="168"/>
      <c r="S23" s="168"/>
    </row>
    <row r="24" spans="1:19" s="169" customFormat="1" ht="15" customHeight="1" x14ac:dyDescent="0.2">
      <c r="A24" s="32" t="s">
        <v>32</v>
      </c>
      <c r="B24" s="211">
        <v>1172.5940000000001</v>
      </c>
      <c r="C24" s="277">
        <v>0.378</v>
      </c>
      <c r="D24" s="283">
        <v>1172.972</v>
      </c>
      <c r="E24" s="211">
        <v>0</v>
      </c>
      <c r="F24" s="277">
        <v>7.7690000000000001</v>
      </c>
      <c r="G24" s="283">
        <v>7.7690000000000001</v>
      </c>
      <c r="H24" s="211">
        <v>125.209</v>
      </c>
      <c r="I24" s="277">
        <v>0</v>
      </c>
      <c r="J24" s="283">
        <v>125.209</v>
      </c>
      <c r="K24" s="211">
        <v>0</v>
      </c>
      <c r="L24" s="277">
        <v>0</v>
      </c>
      <c r="M24" s="283">
        <v>0</v>
      </c>
      <c r="N24" s="211">
        <v>1297.8030000000001</v>
      </c>
      <c r="O24" s="277">
        <v>8.1460000000000008</v>
      </c>
      <c r="P24" s="283">
        <v>1305.9490000000001</v>
      </c>
      <c r="Q24" s="167"/>
      <c r="R24" s="168"/>
      <c r="S24" s="168"/>
    </row>
    <row r="25" spans="1:19" s="169" customFormat="1" ht="15" customHeight="1" x14ac:dyDescent="0.2">
      <c r="A25" s="32" t="s">
        <v>33</v>
      </c>
      <c r="B25" s="211">
        <v>10647.558999999999</v>
      </c>
      <c r="C25" s="277">
        <v>122.82</v>
      </c>
      <c r="D25" s="283">
        <v>10770.379000000001</v>
      </c>
      <c r="E25" s="211">
        <v>0</v>
      </c>
      <c r="F25" s="277">
        <v>0</v>
      </c>
      <c r="G25" s="283">
        <v>0</v>
      </c>
      <c r="H25" s="211">
        <v>0</v>
      </c>
      <c r="I25" s="277">
        <v>368.77</v>
      </c>
      <c r="J25" s="283">
        <v>368.77</v>
      </c>
      <c r="K25" s="211">
        <v>0</v>
      </c>
      <c r="L25" s="277">
        <v>0</v>
      </c>
      <c r="M25" s="283">
        <v>0</v>
      </c>
      <c r="N25" s="211">
        <v>10647.558999999999</v>
      </c>
      <c r="O25" s="277">
        <v>491.59</v>
      </c>
      <c r="P25" s="283">
        <v>11139.148999999999</v>
      </c>
      <c r="Q25" s="167"/>
      <c r="R25" s="168"/>
      <c r="S25" s="168"/>
    </row>
    <row r="26" spans="1:19" s="169" customFormat="1" ht="15" customHeight="1" x14ac:dyDescent="0.2">
      <c r="A26" s="34" t="s">
        <v>34</v>
      </c>
      <c r="B26" s="213">
        <v>1.0999999999999999E-2</v>
      </c>
      <c r="C26" s="279">
        <v>0</v>
      </c>
      <c r="D26" s="285">
        <v>1.0999999999999999E-2</v>
      </c>
      <c r="E26" s="213">
        <v>0</v>
      </c>
      <c r="F26" s="279">
        <v>0</v>
      </c>
      <c r="G26" s="285">
        <v>0</v>
      </c>
      <c r="H26" s="213">
        <v>620.26499999999999</v>
      </c>
      <c r="I26" s="279">
        <v>2849.1289999999999</v>
      </c>
      <c r="J26" s="285">
        <v>3469.393</v>
      </c>
      <c r="K26" s="213">
        <v>0</v>
      </c>
      <c r="L26" s="279">
        <v>0</v>
      </c>
      <c r="M26" s="285">
        <v>0</v>
      </c>
      <c r="N26" s="213">
        <v>620.27599999999995</v>
      </c>
      <c r="O26" s="279">
        <v>2849.1289999999999</v>
      </c>
      <c r="P26" s="285">
        <v>3469.404</v>
      </c>
      <c r="Q26" s="167"/>
      <c r="R26" s="168"/>
      <c r="S26" s="168"/>
    </row>
    <row r="27" spans="1:19" s="78" customFormat="1" ht="33" customHeight="1" thickBot="1" x14ac:dyDescent="0.25">
      <c r="A27" s="35" t="s">
        <v>6</v>
      </c>
      <c r="B27" s="172">
        <v>31821.555</v>
      </c>
      <c r="C27" s="172">
        <v>32989.160000000003</v>
      </c>
      <c r="D27" s="286">
        <v>64810.714999999997</v>
      </c>
      <c r="E27" s="172">
        <v>0</v>
      </c>
      <c r="F27" s="172">
        <v>43.210999999999999</v>
      </c>
      <c r="G27" s="286">
        <v>43.210999999999999</v>
      </c>
      <c r="H27" s="172">
        <v>46955.95</v>
      </c>
      <c r="I27" s="172">
        <v>65825.150999999998</v>
      </c>
      <c r="J27" s="286">
        <v>112781.102</v>
      </c>
      <c r="K27" s="172">
        <v>2681.4090000000001</v>
      </c>
      <c r="L27" s="172">
        <v>74.144000000000005</v>
      </c>
      <c r="M27" s="286">
        <v>2755.5529999999999</v>
      </c>
      <c r="N27" s="172">
        <v>81458.914000000004</v>
      </c>
      <c r="O27" s="172">
        <v>98931.665999999997</v>
      </c>
      <c r="P27" s="286">
        <v>180390.58</v>
      </c>
      <c r="Q27" s="170"/>
      <c r="R27" s="171"/>
      <c r="S27" s="171"/>
    </row>
    <row r="28" spans="1:19" s="78" customFormat="1" ht="33" customHeight="1" thickBot="1" x14ac:dyDescent="0.25">
      <c r="A28" s="36" t="s">
        <v>35</v>
      </c>
      <c r="B28" s="316">
        <v>31118.348000000002</v>
      </c>
      <c r="C28" s="317">
        <v>10086.41</v>
      </c>
      <c r="D28" s="318">
        <v>41204.758000000002</v>
      </c>
      <c r="E28" s="316">
        <v>0</v>
      </c>
      <c r="F28" s="317">
        <v>25.35</v>
      </c>
      <c r="G28" s="318">
        <v>25.35</v>
      </c>
      <c r="H28" s="316">
        <v>46955.95</v>
      </c>
      <c r="I28" s="317">
        <v>65749.891000000003</v>
      </c>
      <c r="J28" s="318">
        <v>112705.841</v>
      </c>
      <c r="K28" s="316">
        <v>2681.4090000000001</v>
      </c>
      <c r="L28" s="317">
        <v>74.144000000000005</v>
      </c>
      <c r="M28" s="318">
        <v>2755.5529999999999</v>
      </c>
      <c r="N28" s="316">
        <v>80755.706999999995</v>
      </c>
      <c r="O28" s="317">
        <v>75935.794999999998</v>
      </c>
      <c r="P28" s="319">
        <v>156691.50199999998</v>
      </c>
      <c r="Q28" s="170"/>
      <c r="R28" s="171"/>
      <c r="S28" s="171"/>
    </row>
    <row r="29" spans="1:19" ht="13.5" thickBot="1" x14ac:dyDescent="0.25">
      <c r="A29" s="79"/>
      <c r="B29" s="38"/>
      <c r="C29" s="40"/>
      <c r="D29" s="41"/>
      <c r="E29" s="40"/>
      <c r="F29" s="40"/>
      <c r="G29" s="41"/>
      <c r="H29" s="40"/>
      <c r="I29" s="38"/>
      <c r="J29" s="39"/>
      <c r="K29" s="38"/>
      <c r="L29" s="38"/>
      <c r="M29" s="39"/>
      <c r="N29" s="38"/>
      <c r="O29" s="38"/>
      <c r="P29" s="39"/>
    </row>
    <row r="30" spans="1:19" ht="13.5" thickTop="1" x14ac:dyDescent="0.2">
      <c r="A30" s="92" t="s">
        <v>36</v>
      </c>
      <c r="B30" s="93"/>
      <c r="C30" s="93"/>
      <c r="D30" s="93"/>
      <c r="E30" s="93"/>
      <c r="F30" s="94"/>
      <c r="G30" s="95"/>
      <c r="H30" s="96"/>
      <c r="I30" s="96"/>
      <c r="J30" s="96"/>
      <c r="K30" s="96"/>
      <c r="L30" s="96"/>
      <c r="M30" s="96"/>
      <c r="N30" s="96"/>
      <c r="O30" s="96"/>
      <c r="P30" s="96"/>
    </row>
    <row r="31" spans="1:19" ht="13.5" thickBot="1" x14ac:dyDescent="0.25">
      <c r="A31" s="85" t="s">
        <v>37</v>
      </c>
      <c r="B31" s="82"/>
      <c r="C31" s="82"/>
      <c r="D31" s="82"/>
      <c r="E31" s="82"/>
      <c r="F31" s="83"/>
      <c r="G31" s="86"/>
      <c r="H31" s="2"/>
      <c r="I31" s="2"/>
      <c r="J31" s="2"/>
      <c r="K31" s="2"/>
      <c r="L31" s="2"/>
      <c r="M31" s="2"/>
      <c r="N31" s="2"/>
      <c r="O31" s="2"/>
      <c r="P31" s="2"/>
    </row>
    <row r="32" spans="1:19" ht="14.25" customHeight="1" thickTop="1" thickBot="1" x14ac:dyDescent="0.25">
      <c r="A32" s="87" t="s">
        <v>0</v>
      </c>
      <c r="B32" s="88"/>
      <c r="C32" s="88"/>
      <c r="D32" s="88"/>
      <c r="E32" s="88"/>
      <c r="F32" s="89"/>
      <c r="G32" s="90"/>
      <c r="H32" s="91"/>
      <c r="I32" s="91"/>
      <c r="J32" s="91"/>
      <c r="K32" s="91"/>
      <c r="L32" s="91"/>
      <c r="M32" s="91"/>
      <c r="N32" s="91"/>
      <c r="O32" s="91"/>
      <c r="P32" s="91"/>
    </row>
    <row r="33" spans="2:16" ht="13.5" thickTop="1" x14ac:dyDescent="0.2">
      <c r="B33" s="5"/>
      <c r="C33" s="5"/>
      <c r="D33" s="26"/>
      <c r="E33" s="5"/>
      <c r="F33" s="5"/>
      <c r="G33" s="26"/>
      <c r="H33" s="5"/>
      <c r="I33" s="5"/>
      <c r="J33" s="26"/>
      <c r="K33" s="5"/>
      <c r="L33" s="5"/>
      <c r="M33" s="26"/>
      <c r="N33" s="5"/>
      <c r="O33" s="5"/>
      <c r="P33" s="26"/>
    </row>
  </sheetData>
  <mergeCells count="6">
    <mergeCell ref="B4:G4"/>
    <mergeCell ref="H4:M4"/>
    <mergeCell ref="N4:P4"/>
    <mergeCell ref="B5:D5"/>
    <mergeCell ref="E5:G5"/>
    <mergeCell ref="N5:P5"/>
  </mergeCells>
  <phoneticPr fontId="3" type="noConversion"/>
  <pageMargins left="0.75" right="0.75" top="1" bottom="1" header="0" footer="0"/>
  <pageSetup paperSize="9" scale="7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tabColor rgb="FFCC99FF"/>
    <pageSetUpPr fitToPage="1"/>
  </sheetPr>
  <dimension ref="A1:S33"/>
  <sheetViews>
    <sheetView zoomScaleNormal="100" workbookViewId="0"/>
  </sheetViews>
  <sheetFormatPr baseColWidth="10" defaultColWidth="9.140625" defaultRowHeight="12.75" x14ac:dyDescent="0.2"/>
  <cols>
    <col min="1" max="1" width="31.7109375" style="78" customWidth="1"/>
    <col min="2" max="3" width="9.7109375" style="1" customWidth="1"/>
    <col min="4" max="4" width="9.7109375" style="27" customWidth="1"/>
    <col min="5" max="6" width="9.7109375" style="1" customWidth="1"/>
    <col min="7" max="7" width="9.7109375" style="27" customWidth="1"/>
    <col min="8" max="9" width="9.7109375" style="1" customWidth="1"/>
    <col min="10" max="10" width="9.7109375" style="27" customWidth="1"/>
    <col min="11" max="12" width="9.7109375" style="1" customWidth="1"/>
    <col min="13" max="13" width="9.7109375" style="27" customWidth="1"/>
    <col min="14" max="15" width="9.7109375" style="1" customWidth="1"/>
    <col min="16" max="16" width="9.7109375" style="27" customWidth="1"/>
    <col min="17" max="16384" width="9.140625" style="1"/>
  </cols>
  <sheetData>
    <row r="1" spans="1:19" s="9" customFormat="1" ht="42" customHeight="1" thickTop="1" x14ac:dyDescent="0.3">
      <c r="A1" s="70" t="s">
        <v>40</v>
      </c>
      <c r="B1" s="72"/>
      <c r="C1" s="72"/>
      <c r="D1" s="72"/>
      <c r="E1" s="73"/>
      <c r="F1" s="73"/>
      <c r="G1" s="72"/>
      <c r="H1" s="73"/>
      <c r="I1" s="73"/>
      <c r="J1" s="72"/>
      <c r="K1" s="73"/>
      <c r="L1" s="73"/>
      <c r="M1" s="72"/>
      <c r="N1" s="73"/>
      <c r="O1" s="73"/>
      <c r="P1" s="72"/>
    </row>
    <row r="2" spans="1:19" ht="20.25" x14ac:dyDescent="0.2">
      <c r="A2" s="56" t="s">
        <v>292</v>
      </c>
      <c r="B2" s="57"/>
      <c r="C2" s="58"/>
      <c r="D2" s="58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60"/>
    </row>
    <row r="3" spans="1:19" ht="26.25" customHeight="1" thickBot="1" x14ac:dyDescent="0.25">
      <c r="A3" s="42" t="s">
        <v>2</v>
      </c>
      <c r="B3" s="12"/>
      <c r="C3" s="12"/>
      <c r="D3" s="12"/>
      <c r="E3" s="12"/>
      <c r="F3" s="12"/>
      <c r="G3" s="43"/>
      <c r="H3" s="2"/>
      <c r="I3" s="2"/>
      <c r="J3" s="44"/>
      <c r="K3" s="2"/>
      <c r="L3" s="2"/>
      <c r="M3" s="44"/>
      <c r="N3" s="2"/>
      <c r="O3" s="2"/>
      <c r="P3" s="44"/>
    </row>
    <row r="4" spans="1:19" s="78" customFormat="1" ht="24" customHeight="1" thickBot="1" x14ac:dyDescent="0.25">
      <c r="A4" s="270"/>
      <c r="B4" s="323" t="s">
        <v>3</v>
      </c>
      <c r="C4" s="324"/>
      <c r="D4" s="324"/>
      <c r="E4" s="324"/>
      <c r="F4" s="324"/>
      <c r="G4" s="324"/>
      <c r="H4" s="323" t="s">
        <v>4</v>
      </c>
      <c r="I4" s="324"/>
      <c r="J4" s="324"/>
      <c r="K4" s="324"/>
      <c r="L4" s="324"/>
      <c r="M4" s="325"/>
      <c r="N4" s="323" t="s">
        <v>6</v>
      </c>
      <c r="O4" s="324"/>
      <c r="P4" s="325"/>
      <c r="Q4" s="153"/>
    </row>
    <row r="5" spans="1:19" s="78" customFormat="1" ht="24" customHeight="1" x14ac:dyDescent="0.2">
      <c r="A5" s="29" t="s">
        <v>5</v>
      </c>
      <c r="B5" s="326" t="s">
        <v>266</v>
      </c>
      <c r="C5" s="327"/>
      <c r="D5" s="328"/>
      <c r="E5" s="326" t="s">
        <v>7</v>
      </c>
      <c r="F5" s="327"/>
      <c r="G5" s="328"/>
      <c r="H5" s="272"/>
      <c r="I5" s="271" t="s">
        <v>8</v>
      </c>
      <c r="J5" s="273"/>
      <c r="K5" s="272"/>
      <c r="L5" s="271" t="s">
        <v>9</v>
      </c>
      <c r="M5" s="273"/>
      <c r="N5" s="326" t="s">
        <v>6</v>
      </c>
      <c r="O5" s="327"/>
      <c r="P5" s="328"/>
      <c r="Q5" s="153"/>
    </row>
    <row r="6" spans="1:19" s="78" customFormat="1" ht="36" customHeight="1" x14ac:dyDescent="0.2">
      <c r="A6" s="30" t="s">
        <v>10</v>
      </c>
      <c r="B6" s="166" t="s">
        <v>11</v>
      </c>
      <c r="C6" s="165" t="s">
        <v>12</v>
      </c>
      <c r="D6" s="37" t="s">
        <v>268</v>
      </c>
      <c r="E6" s="166" t="s">
        <v>11</v>
      </c>
      <c r="F6" s="165" t="s">
        <v>12</v>
      </c>
      <c r="G6" s="37" t="s">
        <v>13</v>
      </c>
      <c r="H6" s="166" t="s">
        <v>11</v>
      </c>
      <c r="I6" s="165" t="s">
        <v>12</v>
      </c>
      <c r="J6" s="37" t="s">
        <v>14</v>
      </c>
      <c r="K6" s="166" t="s">
        <v>11</v>
      </c>
      <c r="L6" s="165" t="s">
        <v>12</v>
      </c>
      <c r="M6" s="37" t="s">
        <v>267</v>
      </c>
      <c r="N6" s="166" t="s">
        <v>11</v>
      </c>
      <c r="O6" s="165" t="s">
        <v>12</v>
      </c>
      <c r="P6" s="37" t="s">
        <v>6</v>
      </c>
      <c r="Q6" s="153"/>
    </row>
    <row r="7" spans="1:19" s="169" customFormat="1" ht="15" customHeight="1" x14ac:dyDescent="0.2">
      <c r="A7" s="31" t="s">
        <v>15</v>
      </c>
      <c r="B7" s="209">
        <v>0</v>
      </c>
      <c r="C7" s="274">
        <v>0</v>
      </c>
      <c r="D7" s="280">
        <v>0</v>
      </c>
      <c r="E7" s="209">
        <v>0</v>
      </c>
      <c r="F7" s="274">
        <v>0</v>
      </c>
      <c r="G7" s="280">
        <v>0</v>
      </c>
      <c r="H7" s="209">
        <v>0</v>
      </c>
      <c r="I7" s="274">
        <v>0</v>
      </c>
      <c r="J7" s="280">
        <v>0</v>
      </c>
      <c r="K7" s="209">
        <v>0</v>
      </c>
      <c r="L7" s="274">
        <v>0</v>
      </c>
      <c r="M7" s="280">
        <v>0</v>
      </c>
      <c r="N7" s="209">
        <v>0</v>
      </c>
      <c r="O7" s="274">
        <v>0</v>
      </c>
      <c r="P7" s="280">
        <v>0</v>
      </c>
      <c r="Q7" s="167"/>
      <c r="R7" s="168"/>
      <c r="S7" s="168"/>
    </row>
    <row r="8" spans="1:19" s="169" customFormat="1" ht="15" customHeight="1" x14ac:dyDescent="0.2">
      <c r="A8" s="32" t="s">
        <v>16</v>
      </c>
      <c r="B8" s="209">
        <v>0.41699999999999998</v>
      </c>
      <c r="C8" s="275">
        <v>0.03</v>
      </c>
      <c r="D8" s="280">
        <v>0.44700000000000001</v>
      </c>
      <c r="E8" s="209">
        <v>0</v>
      </c>
      <c r="F8" s="275">
        <v>0</v>
      </c>
      <c r="G8" s="280">
        <v>0</v>
      </c>
      <c r="H8" s="209">
        <v>0.158</v>
      </c>
      <c r="I8" s="275">
        <v>0</v>
      </c>
      <c r="J8" s="280">
        <v>0.158</v>
      </c>
      <c r="K8" s="209">
        <v>0</v>
      </c>
      <c r="L8" s="275">
        <v>0</v>
      </c>
      <c r="M8" s="280">
        <v>0</v>
      </c>
      <c r="N8" s="209">
        <v>0.57499999999999996</v>
      </c>
      <c r="O8" s="275">
        <v>0.03</v>
      </c>
      <c r="P8" s="280">
        <v>0.60499999999999998</v>
      </c>
      <c r="Q8" s="167"/>
      <c r="R8" s="168"/>
      <c r="S8" s="168"/>
    </row>
    <row r="9" spans="1:19" s="169" customFormat="1" ht="15" customHeight="1" x14ac:dyDescent="0.2">
      <c r="A9" s="32" t="s">
        <v>17</v>
      </c>
      <c r="B9" s="209">
        <v>0</v>
      </c>
      <c r="C9" s="275">
        <v>0</v>
      </c>
      <c r="D9" s="280">
        <v>0</v>
      </c>
      <c r="E9" s="209">
        <v>0</v>
      </c>
      <c r="F9" s="275">
        <v>0</v>
      </c>
      <c r="G9" s="280">
        <v>0</v>
      </c>
      <c r="H9" s="209">
        <v>0</v>
      </c>
      <c r="I9" s="275">
        <v>0</v>
      </c>
      <c r="J9" s="280">
        <v>0</v>
      </c>
      <c r="K9" s="209">
        <v>0</v>
      </c>
      <c r="L9" s="275">
        <v>0</v>
      </c>
      <c r="M9" s="280">
        <v>0</v>
      </c>
      <c r="N9" s="209">
        <v>0</v>
      </c>
      <c r="O9" s="275">
        <v>0</v>
      </c>
      <c r="P9" s="280">
        <v>0</v>
      </c>
      <c r="Q9" s="167"/>
      <c r="R9" s="168"/>
      <c r="S9" s="168"/>
    </row>
    <row r="10" spans="1:19" s="169" customFormat="1" ht="15" customHeight="1" x14ac:dyDescent="0.2">
      <c r="A10" s="32" t="s">
        <v>18</v>
      </c>
      <c r="B10" s="209">
        <v>0</v>
      </c>
      <c r="C10" s="275">
        <v>0</v>
      </c>
      <c r="D10" s="280">
        <v>0</v>
      </c>
      <c r="E10" s="209">
        <v>0</v>
      </c>
      <c r="F10" s="275">
        <v>0</v>
      </c>
      <c r="G10" s="280">
        <v>0</v>
      </c>
      <c r="H10" s="209">
        <v>0</v>
      </c>
      <c r="I10" s="275">
        <v>0</v>
      </c>
      <c r="J10" s="280">
        <v>0</v>
      </c>
      <c r="K10" s="209">
        <v>0</v>
      </c>
      <c r="L10" s="275">
        <v>0</v>
      </c>
      <c r="M10" s="280">
        <v>0</v>
      </c>
      <c r="N10" s="209">
        <v>0</v>
      </c>
      <c r="O10" s="275">
        <v>0</v>
      </c>
      <c r="P10" s="280">
        <v>0</v>
      </c>
      <c r="Q10" s="167"/>
      <c r="R10" s="168"/>
      <c r="S10" s="168"/>
    </row>
    <row r="11" spans="1:19" s="169" customFormat="1" ht="15" customHeight="1" x14ac:dyDescent="0.2">
      <c r="A11" s="33" t="s">
        <v>19</v>
      </c>
      <c r="B11" s="210">
        <v>0</v>
      </c>
      <c r="C11" s="276">
        <v>0</v>
      </c>
      <c r="D11" s="281">
        <v>0</v>
      </c>
      <c r="E11" s="210">
        <v>0</v>
      </c>
      <c r="F11" s="276">
        <v>0</v>
      </c>
      <c r="G11" s="281">
        <v>0</v>
      </c>
      <c r="H11" s="210">
        <v>0</v>
      </c>
      <c r="I11" s="276">
        <v>0</v>
      </c>
      <c r="J11" s="281">
        <v>0</v>
      </c>
      <c r="K11" s="210">
        <v>0</v>
      </c>
      <c r="L11" s="276">
        <v>0</v>
      </c>
      <c r="M11" s="281">
        <v>0</v>
      </c>
      <c r="N11" s="210">
        <v>0</v>
      </c>
      <c r="O11" s="276">
        <v>0</v>
      </c>
      <c r="P11" s="281">
        <v>0</v>
      </c>
      <c r="Q11" s="167"/>
      <c r="R11" s="168"/>
      <c r="S11" s="168"/>
    </row>
    <row r="12" spans="1:19" s="169" customFormat="1" ht="15" customHeight="1" x14ac:dyDescent="0.2">
      <c r="A12" s="32" t="s">
        <v>20</v>
      </c>
      <c r="B12" s="209">
        <v>164.12</v>
      </c>
      <c r="C12" s="275">
        <v>98.341999999999999</v>
      </c>
      <c r="D12" s="282">
        <v>262.46199999999999</v>
      </c>
      <c r="E12" s="209">
        <v>0</v>
      </c>
      <c r="F12" s="275">
        <v>0.50900000000000001</v>
      </c>
      <c r="G12" s="282">
        <v>0.50900000000000001</v>
      </c>
      <c r="H12" s="209">
        <v>0</v>
      </c>
      <c r="I12" s="275">
        <v>19.648</v>
      </c>
      <c r="J12" s="282">
        <v>19.648</v>
      </c>
      <c r="K12" s="209">
        <v>0</v>
      </c>
      <c r="L12" s="275">
        <v>0</v>
      </c>
      <c r="M12" s="282">
        <v>0</v>
      </c>
      <c r="N12" s="209">
        <v>164.12</v>
      </c>
      <c r="O12" s="275">
        <v>118.499</v>
      </c>
      <c r="P12" s="282">
        <v>282.61900000000003</v>
      </c>
      <c r="Q12" s="167"/>
      <c r="R12" s="168"/>
      <c r="S12" s="168"/>
    </row>
    <row r="13" spans="1:19" s="169" customFormat="1" ht="15" customHeight="1" x14ac:dyDescent="0.2">
      <c r="A13" s="32" t="s">
        <v>21</v>
      </c>
      <c r="B13" s="209">
        <v>222.261</v>
      </c>
      <c r="C13" s="275">
        <v>610.822</v>
      </c>
      <c r="D13" s="282">
        <v>833.08299999999997</v>
      </c>
      <c r="E13" s="209">
        <v>0</v>
      </c>
      <c r="F13" s="275">
        <v>0.13600000000000001</v>
      </c>
      <c r="G13" s="282">
        <v>0.13600000000000001</v>
      </c>
      <c r="H13" s="209">
        <v>71.222999999999999</v>
      </c>
      <c r="I13" s="275">
        <v>66.724999999999994</v>
      </c>
      <c r="J13" s="282">
        <v>137.94800000000001</v>
      </c>
      <c r="K13" s="209">
        <v>0</v>
      </c>
      <c r="L13" s="275">
        <v>0</v>
      </c>
      <c r="M13" s="282">
        <v>0</v>
      </c>
      <c r="N13" s="209">
        <v>293.48399999999998</v>
      </c>
      <c r="O13" s="275">
        <v>677.68299999999999</v>
      </c>
      <c r="P13" s="282">
        <v>971.16700000000003</v>
      </c>
      <c r="Q13" s="167"/>
      <c r="R13" s="168"/>
      <c r="S13" s="168"/>
    </row>
    <row r="14" spans="1:19" s="169" customFormat="1" ht="15" customHeight="1" x14ac:dyDescent="0.2">
      <c r="A14" s="32" t="s">
        <v>22</v>
      </c>
      <c r="B14" s="211">
        <v>623.97</v>
      </c>
      <c r="C14" s="277">
        <v>487.83300000000003</v>
      </c>
      <c r="D14" s="282">
        <v>1111.8030000000001</v>
      </c>
      <c r="E14" s="211">
        <v>0</v>
      </c>
      <c r="F14" s="277">
        <v>0.93500000000000005</v>
      </c>
      <c r="G14" s="282">
        <v>0.93500000000000005</v>
      </c>
      <c r="H14" s="211">
        <v>713.64400000000001</v>
      </c>
      <c r="I14" s="277">
        <v>241.751</v>
      </c>
      <c r="J14" s="282">
        <v>955.39499999999998</v>
      </c>
      <c r="K14" s="211">
        <v>0</v>
      </c>
      <c r="L14" s="277">
        <v>0</v>
      </c>
      <c r="M14" s="282">
        <v>0</v>
      </c>
      <c r="N14" s="211">
        <v>1337.614</v>
      </c>
      <c r="O14" s="277">
        <v>730.51900000000001</v>
      </c>
      <c r="P14" s="282">
        <v>2068.1329999999998</v>
      </c>
      <c r="Q14" s="167"/>
      <c r="R14" s="168"/>
      <c r="S14" s="168"/>
    </row>
    <row r="15" spans="1:19" s="169" customFormat="1" ht="15" customHeight="1" x14ac:dyDescent="0.2">
      <c r="A15" s="32" t="s">
        <v>23</v>
      </c>
      <c r="B15" s="211">
        <v>26.797000000000001</v>
      </c>
      <c r="C15" s="277">
        <v>1.82</v>
      </c>
      <c r="D15" s="283">
        <v>28.617000000000001</v>
      </c>
      <c r="E15" s="211">
        <v>0</v>
      </c>
      <c r="F15" s="277">
        <v>0</v>
      </c>
      <c r="G15" s="283">
        <v>0</v>
      </c>
      <c r="H15" s="211">
        <v>10.23</v>
      </c>
      <c r="I15" s="277">
        <v>0</v>
      </c>
      <c r="J15" s="283">
        <v>10.23</v>
      </c>
      <c r="K15" s="211">
        <v>0</v>
      </c>
      <c r="L15" s="277">
        <v>0</v>
      </c>
      <c r="M15" s="283">
        <v>0</v>
      </c>
      <c r="N15" s="211">
        <v>37.027999999999999</v>
      </c>
      <c r="O15" s="277">
        <v>1.82</v>
      </c>
      <c r="P15" s="283">
        <v>38.847000000000001</v>
      </c>
      <c r="Q15" s="167"/>
      <c r="R15" s="168"/>
      <c r="S15" s="168"/>
    </row>
    <row r="16" spans="1:19" s="169" customFormat="1" ht="15" customHeight="1" x14ac:dyDescent="0.2">
      <c r="A16" s="33" t="s">
        <v>24</v>
      </c>
      <c r="B16" s="212">
        <v>1238.5260000000001</v>
      </c>
      <c r="C16" s="278">
        <v>1040.7550000000001</v>
      </c>
      <c r="D16" s="284">
        <v>2279.2809999999999</v>
      </c>
      <c r="E16" s="212">
        <v>0</v>
      </c>
      <c r="F16" s="278">
        <v>0</v>
      </c>
      <c r="G16" s="284">
        <v>0</v>
      </c>
      <c r="H16" s="212">
        <v>14024.441000000001</v>
      </c>
      <c r="I16" s="278">
        <v>6992.5820000000003</v>
      </c>
      <c r="J16" s="284">
        <v>21017.023000000001</v>
      </c>
      <c r="K16" s="212">
        <v>0</v>
      </c>
      <c r="L16" s="278">
        <v>0</v>
      </c>
      <c r="M16" s="284">
        <v>0</v>
      </c>
      <c r="N16" s="212">
        <v>15262.967000000001</v>
      </c>
      <c r="O16" s="278">
        <v>8033.3370000000004</v>
      </c>
      <c r="P16" s="284">
        <v>23296.304</v>
      </c>
      <c r="Q16" s="167"/>
      <c r="R16" s="168"/>
      <c r="S16" s="168"/>
    </row>
    <row r="17" spans="1:19" s="169" customFormat="1" ht="15" customHeight="1" x14ac:dyDescent="0.2">
      <c r="A17" s="32" t="s">
        <v>25</v>
      </c>
      <c r="B17" s="211">
        <v>3167.6060000000002</v>
      </c>
      <c r="C17" s="277">
        <v>2233.5410000000002</v>
      </c>
      <c r="D17" s="283">
        <v>5401.1469999999999</v>
      </c>
      <c r="E17" s="211">
        <v>0</v>
      </c>
      <c r="F17" s="277">
        <v>0</v>
      </c>
      <c r="G17" s="283">
        <v>0</v>
      </c>
      <c r="H17" s="211">
        <v>554.17700000000002</v>
      </c>
      <c r="I17" s="277">
        <v>651.15</v>
      </c>
      <c r="J17" s="283">
        <v>1205.327</v>
      </c>
      <c r="K17" s="211">
        <v>0</v>
      </c>
      <c r="L17" s="277">
        <v>0</v>
      </c>
      <c r="M17" s="283">
        <v>0</v>
      </c>
      <c r="N17" s="211">
        <v>3721.7829999999999</v>
      </c>
      <c r="O17" s="277">
        <v>2884.6909999999998</v>
      </c>
      <c r="P17" s="283">
        <v>6606.4740000000002</v>
      </c>
      <c r="Q17" s="167"/>
      <c r="R17" s="168"/>
      <c r="S17" s="168"/>
    </row>
    <row r="18" spans="1:19" s="169" customFormat="1" ht="15" customHeight="1" x14ac:dyDescent="0.2">
      <c r="A18" s="32" t="s">
        <v>26</v>
      </c>
      <c r="B18" s="211">
        <v>5151.75</v>
      </c>
      <c r="C18" s="277">
        <v>3834.8539999999998</v>
      </c>
      <c r="D18" s="283">
        <v>8986.6039999999994</v>
      </c>
      <c r="E18" s="211">
        <v>0</v>
      </c>
      <c r="F18" s="277">
        <v>56.52</v>
      </c>
      <c r="G18" s="283">
        <v>56.52</v>
      </c>
      <c r="H18" s="211">
        <v>246.8</v>
      </c>
      <c r="I18" s="277">
        <v>1143.7539999999999</v>
      </c>
      <c r="J18" s="283">
        <v>1390.5540000000001</v>
      </c>
      <c r="K18" s="211">
        <v>104.06</v>
      </c>
      <c r="L18" s="277">
        <v>0</v>
      </c>
      <c r="M18" s="283">
        <v>104.06</v>
      </c>
      <c r="N18" s="211">
        <v>5502.61</v>
      </c>
      <c r="O18" s="277">
        <v>5035.1279999999997</v>
      </c>
      <c r="P18" s="283">
        <v>10537.737999999999</v>
      </c>
      <c r="Q18" s="167"/>
      <c r="R18" s="168"/>
      <c r="S18" s="168"/>
    </row>
    <row r="19" spans="1:19" s="169" customFormat="1" ht="15" customHeight="1" x14ac:dyDescent="0.2">
      <c r="A19" s="32" t="s">
        <v>27</v>
      </c>
      <c r="B19" s="211">
        <v>755.85199999999998</v>
      </c>
      <c r="C19" s="277">
        <v>644.46100000000001</v>
      </c>
      <c r="D19" s="283">
        <v>1400.3130000000001</v>
      </c>
      <c r="E19" s="211">
        <v>0</v>
      </c>
      <c r="F19" s="277">
        <v>7.4269999999999996</v>
      </c>
      <c r="G19" s="283">
        <v>7.4269999999999996</v>
      </c>
      <c r="H19" s="211">
        <v>2571.7510000000002</v>
      </c>
      <c r="I19" s="277">
        <v>1869.6559999999999</v>
      </c>
      <c r="J19" s="283">
        <v>4441.4070000000002</v>
      </c>
      <c r="K19" s="211">
        <v>2.9830000000000001</v>
      </c>
      <c r="L19" s="277">
        <v>0</v>
      </c>
      <c r="M19" s="283">
        <v>2.9830000000000001</v>
      </c>
      <c r="N19" s="211">
        <v>3330.5859999999998</v>
      </c>
      <c r="O19" s="277">
        <v>2521.5439999999999</v>
      </c>
      <c r="P19" s="283">
        <v>5852.13</v>
      </c>
      <c r="Q19" s="167"/>
      <c r="R19" s="168"/>
      <c r="S19" s="168"/>
    </row>
    <row r="20" spans="1:19" s="169" customFormat="1" ht="15" customHeight="1" x14ac:dyDescent="0.2">
      <c r="A20" s="32" t="s">
        <v>28</v>
      </c>
      <c r="B20" s="211">
        <v>0.77700000000000002</v>
      </c>
      <c r="C20" s="277">
        <v>1.94</v>
      </c>
      <c r="D20" s="283">
        <v>2.7170000000000001</v>
      </c>
      <c r="E20" s="211">
        <v>0</v>
      </c>
      <c r="F20" s="277">
        <v>7.9409999999999998</v>
      </c>
      <c r="G20" s="283">
        <v>7.9409999999999998</v>
      </c>
      <c r="H20" s="211">
        <v>588.63900000000001</v>
      </c>
      <c r="I20" s="277">
        <v>324.18599999999998</v>
      </c>
      <c r="J20" s="283">
        <v>912.82500000000005</v>
      </c>
      <c r="K20" s="211">
        <v>0</v>
      </c>
      <c r="L20" s="277">
        <v>0</v>
      </c>
      <c r="M20" s="283">
        <v>0</v>
      </c>
      <c r="N20" s="211">
        <v>589.41600000000005</v>
      </c>
      <c r="O20" s="277">
        <v>334.06700000000001</v>
      </c>
      <c r="P20" s="283">
        <v>923.48299999999995</v>
      </c>
      <c r="Q20" s="167"/>
      <c r="R20" s="168"/>
      <c r="S20" s="168"/>
    </row>
    <row r="21" spans="1:19" s="169" customFormat="1" ht="15" customHeight="1" x14ac:dyDescent="0.2">
      <c r="A21" s="33" t="s">
        <v>29</v>
      </c>
      <c r="B21" s="212">
        <v>549.34500000000003</v>
      </c>
      <c r="C21" s="278">
        <v>630.38099999999997</v>
      </c>
      <c r="D21" s="284">
        <v>1179.7260000000001</v>
      </c>
      <c r="E21" s="212">
        <v>0</v>
      </c>
      <c r="F21" s="278">
        <v>0.55000000000000004</v>
      </c>
      <c r="G21" s="284">
        <v>0.55000000000000004</v>
      </c>
      <c r="H21" s="212">
        <v>1060.0740000000001</v>
      </c>
      <c r="I21" s="278">
        <v>813.90800000000002</v>
      </c>
      <c r="J21" s="284">
        <v>1873.982</v>
      </c>
      <c r="K21" s="212">
        <v>0</v>
      </c>
      <c r="L21" s="278">
        <v>0</v>
      </c>
      <c r="M21" s="284">
        <v>0</v>
      </c>
      <c r="N21" s="212">
        <v>1609.4190000000001</v>
      </c>
      <c r="O21" s="278">
        <v>1444.8389999999999</v>
      </c>
      <c r="P21" s="284">
        <v>3054.2579999999998</v>
      </c>
      <c r="Q21" s="167"/>
      <c r="R21" s="168"/>
      <c r="S21" s="168"/>
    </row>
    <row r="22" spans="1:19" s="169" customFormat="1" ht="15" customHeight="1" x14ac:dyDescent="0.2">
      <c r="A22" s="32" t="s">
        <v>30</v>
      </c>
      <c r="B22" s="211">
        <v>2279.0140000000001</v>
      </c>
      <c r="C22" s="277">
        <v>323.69600000000003</v>
      </c>
      <c r="D22" s="283">
        <v>2602.71</v>
      </c>
      <c r="E22" s="211">
        <v>0</v>
      </c>
      <c r="F22" s="277">
        <v>0.46600000000000003</v>
      </c>
      <c r="G22" s="283">
        <v>0.46600000000000003</v>
      </c>
      <c r="H22" s="211">
        <v>684.27599999999995</v>
      </c>
      <c r="I22" s="277">
        <v>1423.1189999999999</v>
      </c>
      <c r="J22" s="283">
        <v>2107.395</v>
      </c>
      <c r="K22" s="211">
        <v>7.4189999999999996</v>
      </c>
      <c r="L22" s="277">
        <v>3.0000000000000001E-3</v>
      </c>
      <c r="M22" s="283">
        <v>7.4219999999999997</v>
      </c>
      <c r="N22" s="211">
        <v>2970.7089999999998</v>
      </c>
      <c r="O22" s="277">
        <v>1747.2840000000001</v>
      </c>
      <c r="P22" s="283">
        <v>4717.9930000000004</v>
      </c>
      <c r="Q22" s="167"/>
      <c r="R22" s="168"/>
      <c r="S22" s="168"/>
    </row>
    <row r="23" spans="1:19" s="169" customFormat="1" ht="15" customHeight="1" x14ac:dyDescent="0.2">
      <c r="A23" s="32" t="s">
        <v>31</v>
      </c>
      <c r="B23" s="211">
        <v>1297.8499999999999</v>
      </c>
      <c r="C23" s="277">
        <v>10130.532999999999</v>
      </c>
      <c r="D23" s="283">
        <v>11428.383</v>
      </c>
      <c r="E23" s="211">
        <v>0</v>
      </c>
      <c r="F23" s="277">
        <v>0</v>
      </c>
      <c r="G23" s="283">
        <v>0</v>
      </c>
      <c r="H23" s="211">
        <v>9.5000000000000001E-2</v>
      </c>
      <c r="I23" s="277">
        <v>2.2599999999999998</v>
      </c>
      <c r="J23" s="283">
        <v>2.355</v>
      </c>
      <c r="K23" s="211">
        <v>0</v>
      </c>
      <c r="L23" s="277">
        <v>0</v>
      </c>
      <c r="M23" s="283">
        <v>0</v>
      </c>
      <c r="N23" s="211">
        <v>1297.9449999999999</v>
      </c>
      <c r="O23" s="277">
        <v>10132.793</v>
      </c>
      <c r="P23" s="283">
        <v>11430.737999999999</v>
      </c>
      <c r="Q23" s="167"/>
      <c r="R23" s="168"/>
      <c r="S23" s="168"/>
    </row>
    <row r="24" spans="1:19" s="169" customFormat="1" ht="15" customHeight="1" x14ac:dyDescent="0.2">
      <c r="A24" s="32" t="s">
        <v>32</v>
      </c>
      <c r="B24" s="211">
        <v>523.38400000000001</v>
      </c>
      <c r="C24" s="277">
        <v>4.8929999999999998</v>
      </c>
      <c r="D24" s="283">
        <v>528.27700000000004</v>
      </c>
      <c r="E24" s="211">
        <v>0</v>
      </c>
      <c r="F24" s="277">
        <v>842.46699999999998</v>
      </c>
      <c r="G24" s="283">
        <v>842.46699999999998</v>
      </c>
      <c r="H24" s="211">
        <v>7.6619999999999999</v>
      </c>
      <c r="I24" s="277">
        <v>0.13500000000000001</v>
      </c>
      <c r="J24" s="283">
        <v>7.7969999999999997</v>
      </c>
      <c r="K24" s="211">
        <v>0</v>
      </c>
      <c r="L24" s="277">
        <v>0</v>
      </c>
      <c r="M24" s="283">
        <v>0</v>
      </c>
      <c r="N24" s="211">
        <v>531.04600000000005</v>
      </c>
      <c r="O24" s="277">
        <v>847.495</v>
      </c>
      <c r="P24" s="283">
        <v>1378.5409999999999</v>
      </c>
      <c r="Q24" s="167"/>
      <c r="R24" s="168"/>
      <c r="S24" s="168"/>
    </row>
    <row r="25" spans="1:19" s="169" customFormat="1" ht="15" customHeight="1" x14ac:dyDescent="0.2">
      <c r="A25" s="32" t="s">
        <v>33</v>
      </c>
      <c r="B25" s="211">
        <v>1484.7</v>
      </c>
      <c r="C25" s="277">
        <v>1142.06</v>
      </c>
      <c r="D25" s="283">
        <v>2626.76</v>
      </c>
      <c r="E25" s="211">
        <v>0</v>
      </c>
      <c r="F25" s="277">
        <v>0</v>
      </c>
      <c r="G25" s="283">
        <v>0</v>
      </c>
      <c r="H25" s="211">
        <v>0</v>
      </c>
      <c r="I25" s="277">
        <v>0</v>
      </c>
      <c r="J25" s="283">
        <v>0</v>
      </c>
      <c r="K25" s="211">
        <v>0</v>
      </c>
      <c r="L25" s="277">
        <v>0</v>
      </c>
      <c r="M25" s="283">
        <v>0</v>
      </c>
      <c r="N25" s="211">
        <v>1484.7</v>
      </c>
      <c r="O25" s="277">
        <v>1142.06</v>
      </c>
      <c r="P25" s="283">
        <v>2626.76</v>
      </c>
      <c r="Q25" s="167"/>
      <c r="R25" s="168"/>
      <c r="S25" s="168"/>
    </row>
    <row r="26" spans="1:19" s="169" customFormat="1" ht="15" customHeight="1" x14ac:dyDescent="0.2">
      <c r="A26" s="34" t="s">
        <v>34</v>
      </c>
      <c r="B26" s="213">
        <v>0</v>
      </c>
      <c r="C26" s="279">
        <v>0</v>
      </c>
      <c r="D26" s="285">
        <v>0</v>
      </c>
      <c r="E26" s="213">
        <v>0</v>
      </c>
      <c r="F26" s="279">
        <v>0</v>
      </c>
      <c r="G26" s="285">
        <v>0</v>
      </c>
      <c r="H26" s="213">
        <v>791.971</v>
      </c>
      <c r="I26" s="279">
        <v>1409.11</v>
      </c>
      <c r="J26" s="285">
        <v>2201.0819999999999</v>
      </c>
      <c r="K26" s="213">
        <v>0</v>
      </c>
      <c r="L26" s="279">
        <v>0</v>
      </c>
      <c r="M26" s="285">
        <v>0</v>
      </c>
      <c r="N26" s="213">
        <v>791.971</v>
      </c>
      <c r="O26" s="279">
        <v>1409.11</v>
      </c>
      <c r="P26" s="285">
        <v>2201.0819999999999</v>
      </c>
      <c r="Q26" s="167"/>
      <c r="R26" s="168"/>
      <c r="S26" s="168"/>
    </row>
    <row r="27" spans="1:19" s="78" customFormat="1" ht="33" customHeight="1" thickBot="1" x14ac:dyDescent="0.25">
      <c r="A27" s="35" t="s">
        <v>6</v>
      </c>
      <c r="B27" s="172">
        <v>17486.368999999999</v>
      </c>
      <c r="C27" s="172">
        <v>21185.960999999999</v>
      </c>
      <c r="D27" s="286">
        <v>38672.330999999998</v>
      </c>
      <c r="E27" s="172">
        <v>0</v>
      </c>
      <c r="F27" s="172">
        <v>916.95100000000002</v>
      </c>
      <c r="G27" s="286">
        <v>916.95100000000002</v>
      </c>
      <c r="H27" s="172">
        <v>21325.144</v>
      </c>
      <c r="I27" s="172">
        <v>14957.984</v>
      </c>
      <c r="J27" s="286">
        <v>36283.127</v>
      </c>
      <c r="K27" s="172">
        <v>114.462</v>
      </c>
      <c r="L27" s="172">
        <v>3.0000000000000001E-3</v>
      </c>
      <c r="M27" s="286">
        <v>114.465</v>
      </c>
      <c r="N27" s="172">
        <v>38925.974999999999</v>
      </c>
      <c r="O27" s="172">
        <v>37060.898999999998</v>
      </c>
      <c r="P27" s="286">
        <v>75986.873999999996</v>
      </c>
      <c r="Q27" s="170"/>
      <c r="R27" s="171"/>
      <c r="S27" s="171"/>
    </row>
    <row r="28" spans="1:19" s="78" customFormat="1" ht="33" customHeight="1" thickBot="1" x14ac:dyDescent="0.25">
      <c r="A28" s="36" t="s">
        <v>35</v>
      </c>
      <c r="B28" s="316">
        <v>16378.263000000001</v>
      </c>
      <c r="C28" s="317">
        <v>11080.487999999999</v>
      </c>
      <c r="D28" s="318">
        <v>27458.751</v>
      </c>
      <c r="E28" s="316">
        <v>0</v>
      </c>
      <c r="F28" s="317">
        <v>914.41200000000003</v>
      </c>
      <c r="G28" s="318">
        <v>914.41200000000003</v>
      </c>
      <c r="H28" s="316">
        <v>21325.144</v>
      </c>
      <c r="I28" s="317">
        <v>14954.57</v>
      </c>
      <c r="J28" s="318">
        <v>36279.714</v>
      </c>
      <c r="K28" s="316">
        <v>114.462</v>
      </c>
      <c r="L28" s="317">
        <v>3.0000000000000001E-3</v>
      </c>
      <c r="M28" s="318">
        <v>114.465</v>
      </c>
      <c r="N28" s="316">
        <v>37817.868999999999</v>
      </c>
      <c r="O28" s="317">
        <v>26949.473000000002</v>
      </c>
      <c r="P28" s="319">
        <v>64767.342000000004</v>
      </c>
      <c r="Q28" s="170"/>
      <c r="R28" s="171"/>
      <c r="S28" s="171"/>
    </row>
    <row r="29" spans="1:19" ht="13.5" thickBot="1" x14ac:dyDescent="0.25">
      <c r="A29" s="79"/>
      <c r="B29" s="38"/>
      <c r="C29" s="40"/>
      <c r="D29" s="41"/>
      <c r="E29" s="40"/>
      <c r="F29" s="40"/>
      <c r="G29" s="41"/>
      <c r="H29" s="40"/>
      <c r="I29" s="38"/>
      <c r="J29" s="39"/>
      <c r="K29" s="38"/>
      <c r="L29" s="38"/>
      <c r="M29" s="39"/>
      <c r="N29" s="38"/>
      <c r="O29" s="38"/>
      <c r="P29" s="39"/>
    </row>
    <row r="30" spans="1:19" ht="13.5" thickTop="1" x14ac:dyDescent="0.2">
      <c r="A30" s="92" t="s">
        <v>36</v>
      </c>
      <c r="B30" s="93"/>
      <c r="C30" s="93"/>
      <c r="D30" s="93"/>
      <c r="E30" s="93"/>
      <c r="F30" s="94"/>
      <c r="G30" s="95"/>
      <c r="H30" s="96"/>
      <c r="I30" s="96"/>
      <c r="J30" s="96"/>
      <c r="K30" s="96"/>
      <c r="L30" s="96"/>
      <c r="M30" s="96"/>
      <c r="N30" s="96"/>
      <c r="O30" s="96"/>
      <c r="P30" s="96"/>
    </row>
    <row r="31" spans="1:19" ht="13.5" thickBot="1" x14ac:dyDescent="0.25">
      <c r="A31" s="85" t="s">
        <v>37</v>
      </c>
      <c r="B31" s="82"/>
      <c r="C31" s="82"/>
      <c r="D31" s="82"/>
      <c r="E31" s="82"/>
      <c r="F31" s="83"/>
      <c r="G31" s="86"/>
      <c r="H31" s="2"/>
      <c r="I31" s="2"/>
      <c r="J31" s="2"/>
      <c r="K31" s="2"/>
      <c r="L31" s="2"/>
      <c r="M31" s="2"/>
      <c r="N31" s="2"/>
      <c r="O31" s="2"/>
      <c r="P31" s="2"/>
    </row>
    <row r="32" spans="1:19" ht="14.25" customHeight="1" thickTop="1" thickBot="1" x14ac:dyDescent="0.25">
      <c r="A32" s="87" t="s">
        <v>0</v>
      </c>
      <c r="B32" s="88"/>
      <c r="C32" s="88"/>
      <c r="D32" s="88"/>
      <c r="E32" s="88"/>
      <c r="F32" s="89"/>
      <c r="G32" s="90"/>
      <c r="H32" s="91"/>
      <c r="I32" s="91"/>
      <c r="J32" s="91"/>
      <c r="K32" s="91"/>
      <c r="L32" s="91"/>
      <c r="M32" s="91"/>
      <c r="N32" s="91"/>
      <c r="O32" s="91"/>
      <c r="P32" s="91"/>
    </row>
    <row r="33" spans="2:16" ht="13.5" thickTop="1" x14ac:dyDescent="0.2">
      <c r="B33" s="5"/>
      <c r="C33" s="5"/>
      <c r="D33" s="26"/>
      <c r="E33" s="5"/>
      <c r="F33" s="5"/>
      <c r="G33" s="26"/>
      <c r="H33" s="5"/>
      <c r="I33" s="5"/>
      <c r="J33" s="26"/>
      <c r="K33" s="5"/>
      <c r="L33" s="5"/>
      <c r="M33" s="26"/>
      <c r="N33" s="5"/>
      <c r="O33" s="5"/>
      <c r="P33" s="26"/>
    </row>
  </sheetData>
  <mergeCells count="6">
    <mergeCell ref="B4:G4"/>
    <mergeCell ref="H4:M4"/>
    <mergeCell ref="N4:P4"/>
    <mergeCell ref="B5:D5"/>
    <mergeCell ref="E5:G5"/>
    <mergeCell ref="N5:P5"/>
  </mergeCells>
  <phoneticPr fontId="0" type="noConversion"/>
  <pageMargins left="0.75" right="0.75" top="1" bottom="1" header="0" footer="0"/>
  <pageSetup paperSize="9" scale="79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tabColor rgb="FFCC99FF"/>
    <pageSetUpPr fitToPage="1"/>
  </sheetPr>
  <dimension ref="A1:AG39"/>
  <sheetViews>
    <sheetView zoomScaleNormal="100" workbookViewId="0"/>
  </sheetViews>
  <sheetFormatPr baseColWidth="10" defaultColWidth="9.140625" defaultRowHeight="12.75" x14ac:dyDescent="0.2"/>
  <cols>
    <col min="1" max="1" width="25.7109375" style="78" customWidth="1"/>
    <col min="2" max="16" width="7.28515625" style="1" customWidth="1"/>
    <col min="17" max="17" width="15.85546875" style="1" bestFit="1" customWidth="1"/>
    <col min="18" max="20" width="7.28515625" style="1" customWidth="1"/>
    <col min="21" max="21" width="8.140625" style="1" customWidth="1"/>
    <col min="22" max="30" width="7.28515625" style="1" customWidth="1"/>
    <col min="31" max="31" width="15.85546875" style="1" bestFit="1" customWidth="1"/>
    <col min="32" max="32" width="13.42578125" style="1" bestFit="1" customWidth="1"/>
    <col min="33" max="33" width="2.5703125" style="1" bestFit="1" customWidth="1"/>
    <col min="34" max="16384" width="9.140625" style="1"/>
  </cols>
  <sheetData>
    <row r="1" spans="1:33" s="9" customFormat="1" ht="42" customHeight="1" x14ac:dyDescent="0.3">
      <c r="A1" s="205" t="s">
        <v>41</v>
      </c>
      <c r="B1" s="207"/>
      <c r="C1" s="207"/>
      <c r="D1" s="207"/>
      <c r="E1" s="207"/>
      <c r="F1" s="208"/>
      <c r="G1" s="208"/>
      <c r="H1" s="208"/>
      <c r="I1" s="208"/>
      <c r="J1" s="208"/>
      <c r="K1" s="208"/>
      <c r="L1" s="208"/>
      <c r="M1" s="207"/>
      <c r="N1" s="207"/>
      <c r="O1" s="207"/>
      <c r="P1" s="207"/>
      <c r="Q1" s="207"/>
      <c r="R1" s="207"/>
      <c r="S1" s="207"/>
      <c r="T1" s="207"/>
      <c r="U1" s="207"/>
      <c r="V1" s="207"/>
      <c r="W1" s="207"/>
      <c r="X1" s="207"/>
      <c r="Y1" s="207"/>
      <c r="Z1" s="207"/>
      <c r="AA1" s="207"/>
      <c r="AB1" s="207"/>
      <c r="AC1" s="207"/>
      <c r="AD1" s="207"/>
      <c r="AE1" s="207"/>
      <c r="AF1" s="207"/>
    </row>
    <row r="2" spans="1:33" ht="20.25" x14ac:dyDescent="0.2">
      <c r="A2" s="56" t="s">
        <v>293</v>
      </c>
      <c r="B2" s="58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60"/>
      <c r="AE2" s="59"/>
      <c r="AF2" s="57"/>
    </row>
    <row r="3" spans="1:33" ht="26.25" customHeight="1" x14ac:dyDescent="0.2">
      <c r="A3" s="42" t="s">
        <v>2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3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2"/>
    </row>
    <row r="4" spans="1:33" ht="20.100000000000001" customHeight="1" x14ac:dyDescent="0.2">
      <c r="A4" s="106" t="s">
        <v>42</v>
      </c>
      <c r="B4" s="97"/>
      <c r="C4" s="97"/>
      <c r="D4" s="97"/>
      <c r="E4" s="97"/>
      <c r="F4" s="97"/>
      <c r="G4" s="97"/>
      <c r="H4" s="97"/>
      <c r="I4" s="97"/>
      <c r="J4" s="97"/>
      <c r="K4" s="97"/>
      <c r="L4" s="97"/>
      <c r="M4" s="97"/>
      <c r="N4" s="97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97"/>
    </row>
    <row r="5" spans="1:33" ht="51.75" customHeight="1" x14ac:dyDescent="0.2">
      <c r="A5" s="50" t="s">
        <v>10</v>
      </c>
      <c r="B5" s="18" t="s">
        <v>45</v>
      </c>
      <c r="C5" s="18" t="s">
        <v>46</v>
      </c>
      <c r="D5" s="18" t="s">
        <v>47</v>
      </c>
      <c r="E5" s="18" t="s">
        <v>48</v>
      </c>
      <c r="F5" s="18" t="s">
        <v>49</v>
      </c>
      <c r="G5" s="18" t="s">
        <v>50</v>
      </c>
      <c r="H5" s="18" t="s">
        <v>51</v>
      </c>
      <c r="I5" s="18" t="s">
        <v>52</v>
      </c>
      <c r="J5" s="18" t="s">
        <v>53</v>
      </c>
      <c r="K5" s="21" t="s">
        <v>54</v>
      </c>
      <c r="L5" s="18" t="s">
        <v>55</v>
      </c>
      <c r="M5" s="18" t="s">
        <v>56</v>
      </c>
      <c r="N5" s="18" t="s">
        <v>57</v>
      </c>
      <c r="O5" s="21" t="s">
        <v>58</v>
      </c>
      <c r="P5" s="18" t="s">
        <v>59</v>
      </c>
      <c r="Q5" s="18" t="s">
        <v>44</v>
      </c>
      <c r="R5" s="18" t="s">
        <v>61</v>
      </c>
      <c r="S5" s="21" t="s">
        <v>62</v>
      </c>
      <c r="T5" s="18" t="s">
        <v>63</v>
      </c>
      <c r="U5" s="18" t="s">
        <v>64</v>
      </c>
      <c r="V5" s="21" t="s">
        <v>65</v>
      </c>
      <c r="W5" s="18" t="s">
        <v>66</v>
      </c>
      <c r="X5" s="18" t="s">
        <v>67</v>
      </c>
      <c r="Y5" s="18" t="s">
        <v>68</v>
      </c>
      <c r="Z5" s="21" t="s">
        <v>69</v>
      </c>
      <c r="AA5" s="21" t="s">
        <v>70</v>
      </c>
      <c r="AB5" s="21" t="s">
        <v>71</v>
      </c>
      <c r="AC5" s="21" t="s">
        <v>72</v>
      </c>
      <c r="AD5" s="21" t="s">
        <v>73</v>
      </c>
      <c r="AE5" s="18" t="s">
        <v>60</v>
      </c>
      <c r="AF5" s="18" t="s">
        <v>43</v>
      </c>
    </row>
    <row r="6" spans="1:33" s="6" customFormat="1" ht="15" customHeight="1" x14ac:dyDescent="0.2">
      <c r="A6" s="22" t="s">
        <v>15</v>
      </c>
      <c r="B6" s="192">
        <v>0</v>
      </c>
      <c r="C6" s="192">
        <v>0</v>
      </c>
      <c r="D6" s="192">
        <v>0</v>
      </c>
      <c r="E6" s="192">
        <v>0</v>
      </c>
      <c r="F6" s="192">
        <v>0</v>
      </c>
      <c r="G6" s="192">
        <v>0</v>
      </c>
      <c r="H6" s="192">
        <v>0</v>
      </c>
      <c r="I6" s="192">
        <v>0</v>
      </c>
      <c r="J6" s="192">
        <v>0</v>
      </c>
      <c r="K6" s="192">
        <v>0</v>
      </c>
      <c r="L6" s="192">
        <v>0</v>
      </c>
      <c r="M6" s="192">
        <v>0</v>
      </c>
      <c r="N6" s="192">
        <v>0</v>
      </c>
      <c r="O6" s="192">
        <v>0</v>
      </c>
      <c r="P6" s="192">
        <v>0</v>
      </c>
      <c r="Q6" s="191">
        <v>0</v>
      </c>
      <c r="R6" s="192">
        <v>0</v>
      </c>
      <c r="S6" s="192">
        <v>0</v>
      </c>
      <c r="T6" s="192">
        <v>0</v>
      </c>
      <c r="U6" s="192">
        <v>0</v>
      </c>
      <c r="V6" s="192">
        <v>0</v>
      </c>
      <c r="W6" s="192">
        <v>0</v>
      </c>
      <c r="X6" s="192">
        <v>0</v>
      </c>
      <c r="Y6" s="192">
        <v>0</v>
      </c>
      <c r="Z6" s="192">
        <v>0</v>
      </c>
      <c r="AA6" s="192">
        <v>0</v>
      </c>
      <c r="AB6" s="192">
        <v>0</v>
      </c>
      <c r="AC6" s="192">
        <v>0</v>
      </c>
      <c r="AD6" s="192">
        <v>0</v>
      </c>
      <c r="AE6" s="191">
        <v>0</v>
      </c>
      <c r="AF6" s="191">
        <f>SUM(Q6,AE6)</f>
        <v>0</v>
      </c>
      <c r="AG6" s="7"/>
    </row>
    <row r="7" spans="1:33" s="6" customFormat="1" ht="15" customHeight="1" x14ac:dyDescent="0.2">
      <c r="A7" s="23" t="s">
        <v>16</v>
      </c>
      <c r="B7" s="193">
        <v>0</v>
      </c>
      <c r="C7" s="193">
        <v>0</v>
      </c>
      <c r="D7" s="193">
        <v>0</v>
      </c>
      <c r="E7" s="193">
        <v>0</v>
      </c>
      <c r="F7" s="193">
        <v>0</v>
      </c>
      <c r="G7" s="193">
        <v>0</v>
      </c>
      <c r="H7" s="193">
        <v>0</v>
      </c>
      <c r="I7" s="193">
        <v>0</v>
      </c>
      <c r="J7" s="193">
        <v>0</v>
      </c>
      <c r="K7" s="193">
        <v>0</v>
      </c>
      <c r="L7" s="193">
        <v>0</v>
      </c>
      <c r="M7" s="193">
        <v>0</v>
      </c>
      <c r="N7" s="193">
        <v>0</v>
      </c>
      <c r="O7" s="193">
        <v>0</v>
      </c>
      <c r="P7" s="193">
        <v>0.44700000000000001</v>
      </c>
      <c r="Q7" s="191">
        <v>0.44700000000000001</v>
      </c>
      <c r="R7" s="193">
        <v>0</v>
      </c>
      <c r="S7" s="193">
        <v>0</v>
      </c>
      <c r="T7" s="193">
        <v>0</v>
      </c>
      <c r="U7" s="193">
        <v>0</v>
      </c>
      <c r="V7" s="193">
        <v>0</v>
      </c>
      <c r="W7" s="193">
        <v>0</v>
      </c>
      <c r="X7" s="193">
        <v>0</v>
      </c>
      <c r="Y7" s="193">
        <v>0</v>
      </c>
      <c r="Z7" s="193">
        <v>0</v>
      </c>
      <c r="AA7" s="193">
        <v>0</v>
      </c>
      <c r="AB7" s="193">
        <v>0</v>
      </c>
      <c r="AC7" s="193">
        <v>0</v>
      </c>
      <c r="AD7" s="193">
        <v>0.158</v>
      </c>
      <c r="AE7" s="191">
        <v>0.158</v>
      </c>
      <c r="AF7" s="191">
        <f t="shared" ref="AF7:AF26" si="0">SUM(Q7,AE7)</f>
        <v>0.60499999999999998</v>
      </c>
      <c r="AG7" s="7"/>
    </row>
    <row r="8" spans="1:33" s="6" customFormat="1" ht="15" customHeight="1" x14ac:dyDescent="0.2">
      <c r="A8" s="23" t="s">
        <v>74</v>
      </c>
      <c r="B8" s="193">
        <v>0</v>
      </c>
      <c r="C8" s="193">
        <v>0</v>
      </c>
      <c r="D8" s="193">
        <v>0</v>
      </c>
      <c r="E8" s="193">
        <v>0</v>
      </c>
      <c r="F8" s="193">
        <v>0</v>
      </c>
      <c r="G8" s="193">
        <v>0</v>
      </c>
      <c r="H8" s="193">
        <v>0</v>
      </c>
      <c r="I8" s="193">
        <v>0</v>
      </c>
      <c r="J8" s="193">
        <v>0</v>
      </c>
      <c r="K8" s="194">
        <v>0</v>
      </c>
      <c r="L8" s="194">
        <v>0</v>
      </c>
      <c r="M8" s="193">
        <v>0</v>
      </c>
      <c r="N8" s="193">
        <v>0</v>
      </c>
      <c r="O8" s="194">
        <v>0</v>
      </c>
      <c r="P8" s="193">
        <v>0</v>
      </c>
      <c r="Q8" s="191">
        <v>0</v>
      </c>
      <c r="R8" s="193">
        <v>0</v>
      </c>
      <c r="S8" s="194">
        <v>0</v>
      </c>
      <c r="T8" s="193">
        <v>0</v>
      </c>
      <c r="U8" s="193">
        <v>0</v>
      </c>
      <c r="V8" s="194">
        <v>0</v>
      </c>
      <c r="W8" s="193">
        <v>0</v>
      </c>
      <c r="X8" s="193">
        <v>0</v>
      </c>
      <c r="Y8" s="193">
        <v>0</v>
      </c>
      <c r="Z8" s="193">
        <v>0</v>
      </c>
      <c r="AA8" s="193">
        <v>0</v>
      </c>
      <c r="AB8" s="193">
        <v>0</v>
      </c>
      <c r="AC8" s="193">
        <v>0</v>
      </c>
      <c r="AD8" s="193">
        <v>0</v>
      </c>
      <c r="AE8" s="191">
        <v>0</v>
      </c>
      <c r="AF8" s="191">
        <f t="shared" si="0"/>
        <v>0</v>
      </c>
      <c r="AG8" s="7"/>
    </row>
    <row r="9" spans="1:33" s="6" customFormat="1" ht="15" customHeight="1" x14ac:dyDescent="0.2">
      <c r="A9" s="23" t="s">
        <v>75</v>
      </c>
      <c r="B9" s="193">
        <v>0</v>
      </c>
      <c r="C9" s="193">
        <v>0</v>
      </c>
      <c r="D9" s="193">
        <v>0</v>
      </c>
      <c r="E9" s="193">
        <v>0</v>
      </c>
      <c r="F9" s="193">
        <v>0</v>
      </c>
      <c r="G9" s="193">
        <v>0</v>
      </c>
      <c r="H9" s="193">
        <v>0</v>
      </c>
      <c r="I9" s="193">
        <v>0</v>
      </c>
      <c r="J9" s="193">
        <v>0</v>
      </c>
      <c r="K9" s="194">
        <v>0</v>
      </c>
      <c r="L9" s="194">
        <v>0</v>
      </c>
      <c r="M9" s="193">
        <v>0</v>
      </c>
      <c r="N9" s="193">
        <v>0</v>
      </c>
      <c r="O9" s="194">
        <v>0</v>
      </c>
      <c r="P9" s="193">
        <v>0</v>
      </c>
      <c r="Q9" s="191">
        <v>0</v>
      </c>
      <c r="R9" s="193">
        <v>0</v>
      </c>
      <c r="S9" s="194">
        <v>0</v>
      </c>
      <c r="T9" s="193">
        <v>0</v>
      </c>
      <c r="U9" s="193">
        <v>0</v>
      </c>
      <c r="V9" s="194">
        <v>0</v>
      </c>
      <c r="W9" s="193">
        <v>0</v>
      </c>
      <c r="X9" s="193">
        <v>0</v>
      </c>
      <c r="Y9" s="193">
        <v>0</v>
      </c>
      <c r="Z9" s="193">
        <v>0</v>
      </c>
      <c r="AA9" s="193">
        <v>0</v>
      </c>
      <c r="AB9" s="193">
        <v>0</v>
      </c>
      <c r="AC9" s="193">
        <v>0</v>
      </c>
      <c r="AD9" s="193">
        <v>0</v>
      </c>
      <c r="AE9" s="191">
        <v>0</v>
      </c>
      <c r="AF9" s="191">
        <f t="shared" si="0"/>
        <v>0</v>
      </c>
      <c r="AG9" s="7"/>
    </row>
    <row r="10" spans="1:33" s="6" customFormat="1" ht="15" customHeight="1" x14ac:dyDescent="0.2">
      <c r="A10" s="24" t="s">
        <v>19</v>
      </c>
      <c r="B10" s="196">
        <v>0</v>
      </c>
      <c r="C10" s="196">
        <v>0</v>
      </c>
      <c r="D10" s="196">
        <v>0</v>
      </c>
      <c r="E10" s="196">
        <v>0</v>
      </c>
      <c r="F10" s="196">
        <v>0</v>
      </c>
      <c r="G10" s="196">
        <v>0</v>
      </c>
      <c r="H10" s="196">
        <v>0</v>
      </c>
      <c r="I10" s="196">
        <v>0</v>
      </c>
      <c r="J10" s="196">
        <v>217.5</v>
      </c>
      <c r="K10" s="197">
        <v>0</v>
      </c>
      <c r="L10" s="197">
        <v>0</v>
      </c>
      <c r="M10" s="196">
        <v>0</v>
      </c>
      <c r="N10" s="196">
        <v>0</v>
      </c>
      <c r="O10" s="197">
        <v>0</v>
      </c>
      <c r="P10" s="196">
        <v>0</v>
      </c>
      <c r="Q10" s="195">
        <v>217.5</v>
      </c>
      <c r="R10" s="196">
        <v>0</v>
      </c>
      <c r="S10" s="197">
        <v>0</v>
      </c>
      <c r="T10" s="196">
        <v>0</v>
      </c>
      <c r="U10" s="196">
        <v>0</v>
      </c>
      <c r="V10" s="197">
        <v>0</v>
      </c>
      <c r="W10" s="196">
        <v>0</v>
      </c>
      <c r="X10" s="196">
        <v>0</v>
      </c>
      <c r="Y10" s="196">
        <v>0</v>
      </c>
      <c r="Z10" s="196">
        <v>0</v>
      </c>
      <c r="AA10" s="196">
        <v>0</v>
      </c>
      <c r="AB10" s="196">
        <v>0</v>
      </c>
      <c r="AC10" s="196">
        <v>0</v>
      </c>
      <c r="AD10" s="196">
        <v>0</v>
      </c>
      <c r="AE10" s="195">
        <v>0</v>
      </c>
      <c r="AF10" s="195">
        <f t="shared" si="0"/>
        <v>217.5</v>
      </c>
      <c r="AG10" s="7"/>
    </row>
    <row r="11" spans="1:33" s="6" customFormat="1" ht="15" customHeight="1" x14ac:dyDescent="0.2">
      <c r="A11" s="23" t="s">
        <v>76</v>
      </c>
      <c r="B11" s="193">
        <v>0</v>
      </c>
      <c r="C11" s="193">
        <v>0</v>
      </c>
      <c r="D11" s="193">
        <v>0</v>
      </c>
      <c r="E11" s="193">
        <v>0</v>
      </c>
      <c r="F11" s="193">
        <v>0</v>
      </c>
      <c r="G11" s="193">
        <v>0</v>
      </c>
      <c r="H11" s="193">
        <v>0</v>
      </c>
      <c r="I11" s="193">
        <v>0</v>
      </c>
      <c r="J11" s="193">
        <v>688.38</v>
      </c>
      <c r="K11" s="194">
        <v>0.50900000000000001</v>
      </c>
      <c r="L11" s="194">
        <v>0</v>
      </c>
      <c r="M11" s="193">
        <v>0</v>
      </c>
      <c r="N11" s="193">
        <v>407.56400000000002</v>
      </c>
      <c r="O11" s="194">
        <v>0</v>
      </c>
      <c r="P11" s="193">
        <v>813.40499999999997</v>
      </c>
      <c r="Q11" s="191">
        <v>1909.8579999999999</v>
      </c>
      <c r="R11" s="193">
        <v>0</v>
      </c>
      <c r="S11" s="194">
        <v>0</v>
      </c>
      <c r="T11" s="193">
        <v>0</v>
      </c>
      <c r="U11" s="193">
        <v>0</v>
      </c>
      <c r="V11" s="194">
        <v>0</v>
      </c>
      <c r="W11" s="193">
        <v>0</v>
      </c>
      <c r="X11" s="193">
        <v>0</v>
      </c>
      <c r="Y11" s="193">
        <v>0</v>
      </c>
      <c r="Z11" s="193">
        <v>0</v>
      </c>
      <c r="AA11" s="193">
        <v>0</v>
      </c>
      <c r="AB11" s="193">
        <v>0</v>
      </c>
      <c r="AC11" s="193">
        <v>0</v>
      </c>
      <c r="AD11" s="193">
        <v>20.809000000000001</v>
      </c>
      <c r="AE11" s="191">
        <v>20.809000000000001</v>
      </c>
      <c r="AF11" s="191">
        <f t="shared" si="0"/>
        <v>1930.6669999999999</v>
      </c>
      <c r="AG11" s="7"/>
    </row>
    <row r="12" spans="1:33" s="6" customFormat="1" ht="15" customHeight="1" x14ac:dyDescent="0.2">
      <c r="A12" s="23" t="s">
        <v>77</v>
      </c>
      <c r="B12" s="193">
        <v>0</v>
      </c>
      <c r="C12" s="193">
        <v>0</v>
      </c>
      <c r="D12" s="193">
        <v>0</v>
      </c>
      <c r="E12" s="193">
        <v>0</v>
      </c>
      <c r="F12" s="193">
        <v>6.92</v>
      </c>
      <c r="G12" s="193">
        <v>0</v>
      </c>
      <c r="H12" s="193">
        <v>0</v>
      </c>
      <c r="I12" s="193">
        <v>0</v>
      </c>
      <c r="J12" s="193">
        <v>2083.848</v>
      </c>
      <c r="K12" s="194">
        <v>1.3919999999999999</v>
      </c>
      <c r="L12" s="194">
        <v>0</v>
      </c>
      <c r="M12" s="193">
        <v>0</v>
      </c>
      <c r="N12" s="193">
        <v>345.745</v>
      </c>
      <c r="O12" s="194">
        <v>0</v>
      </c>
      <c r="P12" s="193">
        <v>944.15099999999995</v>
      </c>
      <c r="Q12" s="191">
        <v>3382.0559999999996</v>
      </c>
      <c r="R12" s="193">
        <v>0</v>
      </c>
      <c r="S12" s="194">
        <v>520.06200000000001</v>
      </c>
      <c r="T12" s="193">
        <v>24</v>
      </c>
      <c r="U12" s="193">
        <v>0</v>
      </c>
      <c r="V12" s="194">
        <v>0</v>
      </c>
      <c r="W12" s="193">
        <v>0</v>
      </c>
      <c r="X12" s="193">
        <v>0</v>
      </c>
      <c r="Y12" s="193">
        <v>0</v>
      </c>
      <c r="Z12" s="193">
        <v>0</v>
      </c>
      <c r="AA12" s="193">
        <v>0</v>
      </c>
      <c r="AB12" s="193">
        <v>0</v>
      </c>
      <c r="AC12" s="193">
        <v>1216.05</v>
      </c>
      <c r="AD12" s="193">
        <v>300.43200000000002</v>
      </c>
      <c r="AE12" s="191">
        <v>2060.5439999999999</v>
      </c>
      <c r="AF12" s="191">
        <f t="shared" si="0"/>
        <v>5442.5999999999995</v>
      </c>
      <c r="AG12" s="7"/>
    </row>
    <row r="13" spans="1:33" s="6" customFormat="1" ht="15" customHeight="1" x14ac:dyDescent="0.2">
      <c r="A13" s="23" t="s">
        <v>22</v>
      </c>
      <c r="B13" s="198">
        <v>0</v>
      </c>
      <c r="C13" s="198">
        <v>0</v>
      </c>
      <c r="D13" s="198">
        <v>0</v>
      </c>
      <c r="E13" s="198">
        <v>0</v>
      </c>
      <c r="F13" s="198">
        <v>18.841999999999999</v>
      </c>
      <c r="G13" s="198">
        <v>0</v>
      </c>
      <c r="H13" s="198">
        <v>0</v>
      </c>
      <c r="I13" s="198">
        <v>0</v>
      </c>
      <c r="J13" s="198">
        <v>1008.886</v>
      </c>
      <c r="K13" s="194">
        <v>0.93500000000000005</v>
      </c>
      <c r="L13" s="194">
        <v>0</v>
      </c>
      <c r="M13" s="198">
        <v>0</v>
      </c>
      <c r="N13" s="198">
        <v>84.844999999999999</v>
      </c>
      <c r="O13" s="194">
        <v>0</v>
      </c>
      <c r="P13" s="198">
        <v>1953.723</v>
      </c>
      <c r="Q13" s="191">
        <v>3067.2309999999998</v>
      </c>
      <c r="R13" s="198">
        <v>237.26</v>
      </c>
      <c r="S13" s="194">
        <v>531.65499999999997</v>
      </c>
      <c r="T13" s="198">
        <v>5.58</v>
      </c>
      <c r="U13" s="198">
        <v>0</v>
      </c>
      <c r="V13" s="194">
        <v>0</v>
      </c>
      <c r="W13" s="198">
        <v>0</v>
      </c>
      <c r="X13" s="198">
        <v>0</v>
      </c>
      <c r="Y13" s="198">
        <v>0</v>
      </c>
      <c r="Z13" s="198">
        <v>0</v>
      </c>
      <c r="AA13" s="198">
        <v>0</v>
      </c>
      <c r="AB13" s="198">
        <v>0</v>
      </c>
      <c r="AC13" s="198">
        <v>95.966999999999999</v>
      </c>
      <c r="AD13" s="198">
        <v>3056.0079999999998</v>
      </c>
      <c r="AE13" s="191">
        <v>3926.47</v>
      </c>
      <c r="AF13" s="191">
        <f t="shared" si="0"/>
        <v>6993.7009999999991</v>
      </c>
      <c r="AG13" s="7"/>
    </row>
    <row r="14" spans="1:33" s="6" customFormat="1" ht="15" customHeight="1" x14ac:dyDescent="0.2">
      <c r="A14" s="23" t="s">
        <v>78</v>
      </c>
      <c r="B14" s="198">
        <v>0</v>
      </c>
      <c r="C14" s="198">
        <v>0</v>
      </c>
      <c r="D14" s="198">
        <v>0</v>
      </c>
      <c r="E14" s="198">
        <v>0</v>
      </c>
      <c r="F14" s="198">
        <v>0</v>
      </c>
      <c r="G14" s="198">
        <v>0</v>
      </c>
      <c r="H14" s="198">
        <v>0</v>
      </c>
      <c r="I14" s="198">
        <v>0</v>
      </c>
      <c r="J14" s="198">
        <v>112.39</v>
      </c>
      <c r="K14" s="198">
        <v>0</v>
      </c>
      <c r="L14" s="198">
        <v>0</v>
      </c>
      <c r="M14" s="198">
        <v>0</v>
      </c>
      <c r="N14" s="198">
        <v>0</v>
      </c>
      <c r="O14" s="198">
        <v>0</v>
      </c>
      <c r="P14" s="198">
        <v>3.5089999999999999</v>
      </c>
      <c r="Q14" s="191">
        <v>115.899</v>
      </c>
      <c r="R14" s="198">
        <v>0</v>
      </c>
      <c r="S14" s="198">
        <v>0</v>
      </c>
      <c r="T14" s="198">
        <v>0</v>
      </c>
      <c r="U14" s="198">
        <v>49.853000000000002</v>
      </c>
      <c r="V14" s="198">
        <v>0</v>
      </c>
      <c r="W14" s="198">
        <v>0</v>
      </c>
      <c r="X14" s="198">
        <v>0</v>
      </c>
      <c r="Y14" s="198">
        <v>0</v>
      </c>
      <c r="Z14" s="198">
        <v>0</v>
      </c>
      <c r="AA14" s="198">
        <v>0</v>
      </c>
      <c r="AB14" s="198">
        <v>0</v>
      </c>
      <c r="AC14" s="198">
        <v>0</v>
      </c>
      <c r="AD14" s="198">
        <v>4.798</v>
      </c>
      <c r="AE14" s="191">
        <v>54.651000000000003</v>
      </c>
      <c r="AF14" s="191">
        <f t="shared" si="0"/>
        <v>170.55</v>
      </c>
      <c r="AG14" s="7"/>
    </row>
    <row r="15" spans="1:33" s="6" customFormat="1" ht="15" customHeight="1" x14ac:dyDescent="0.2">
      <c r="A15" s="24" t="s">
        <v>79</v>
      </c>
      <c r="B15" s="196">
        <v>0</v>
      </c>
      <c r="C15" s="196">
        <v>0</v>
      </c>
      <c r="D15" s="196">
        <v>0</v>
      </c>
      <c r="E15" s="196">
        <v>0</v>
      </c>
      <c r="F15" s="200">
        <v>0</v>
      </c>
      <c r="G15" s="200">
        <v>0</v>
      </c>
      <c r="H15" s="200">
        <v>0</v>
      </c>
      <c r="I15" s="200">
        <v>0</v>
      </c>
      <c r="J15" s="200">
        <v>4067.029</v>
      </c>
      <c r="K15" s="200">
        <v>0</v>
      </c>
      <c r="L15" s="200">
        <v>0</v>
      </c>
      <c r="M15" s="200">
        <v>0</v>
      </c>
      <c r="N15" s="200">
        <v>0.183</v>
      </c>
      <c r="O15" s="200">
        <v>0</v>
      </c>
      <c r="P15" s="196">
        <v>3112.53</v>
      </c>
      <c r="Q15" s="199">
        <v>7179.7420000000002</v>
      </c>
      <c r="R15" s="200">
        <v>0</v>
      </c>
      <c r="S15" s="200">
        <v>0</v>
      </c>
      <c r="T15" s="200">
        <v>0</v>
      </c>
      <c r="U15" s="200">
        <v>130354.443</v>
      </c>
      <c r="V15" s="200">
        <v>0</v>
      </c>
      <c r="W15" s="200">
        <v>0</v>
      </c>
      <c r="X15" s="200">
        <v>0</v>
      </c>
      <c r="Y15" s="200">
        <v>0</v>
      </c>
      <c r="Z15" s="200">
        <v>0</v>
      </c>
      <c r="AA15" s="200">
        <v>0</v>
      </c>
      <c r="AB15" s="200">
        <v>0</v>
      </c>
      <c r="AC15" s="200">
        <v>0</v>
      </c>
      <c r="AD15" s="200">
        <v>365.2</v>
      </c>
      <c r="AE15" s="199">
        <v>130719.643</v>
      </c>
      <c r="AF15" s="199">
        <f t="shared" si="0"/>
        <v>137899.38500000001</v>
      </c>
      <c r="AG15" s="7"/>
    </row>
    <row r="16" spans="1:33" s="6" customFormat="1" ht="15" customHeight="1" x14ac:dyDescent="0.2">
      <c r="A16" s="23" t="s">
        <v>80</v>
      </c>
      <c r="B16" s="193">
        <v>0</v>
      </c>
      <c r="C16" s="193">
        <v>0</v>
      </c>
      <c r="D16" s="193">
        <v>0</v>
      </c>
      <c r="E16" s="193">
        <v>0</v>
      </c>
      <c r="F16" s="198">
        <v>0</v>
      </c>
      <c r="G16" s="198">
        <v>0</v>
      </c>
      <c r="H16" s="198">
        <v>0</v>
      </c>
      <c r="I16" s="198">
        <v>0</v>
      </c>
      <c r="J16" s="198">
        <v>14820.543</v>
      </c>
      <c r="K16" s="198">
        <v>0</v>
      </c>
      <c r="L16" s="198">
        <v>0</v>
      </c>
      <c r="M16" s="198">
        <v>0</v>
      </c>
      <c r="N16" s="198">
        <v>1790.607</v>
      </c>
      <c r="O16" s="198">
        <v>0</v>
      </c>
      <c r="P16" s="193">
        <v>3555.0450000000001</v>
      </c>
      <c r="Q16" s="191">
        <v>20166.195</v>
      </c>
      <c r="R16" s="198">
        <v>0</v>
      </c>
      <c r="S16" s="198">
        <v>0</v>
      </c>
      <c r="T16" s="198">
        <v>0</v>
      </c>
      <c r="U16" s="198">
        <v>182.096</v>
      </c>
      <c r="V16" s="198">
        <v>10051.58</v>
      </c>
      <c r="W16" s="198">
        <v>0</v>
      </c>
      <c r="X16" s="198">
        <v>0</v>
      </c>
      <c r="Y16" s="198">
        <v>0</v>
      </c>
      <c r="Z16" s="198">
        <v>0</v>
      </c>
      <c r="AA16" s="198">
        <v>0</v>
      </c>
      <c r="AB16" s="198">
        <v>0</v>
      </c>
      <c r="AC16" s="198">
        <v>1.3660000000000001</v>
      </c>
      <c r="AD16" s="198">
        <v>2150.9639999999999</v>
      </c>
      <c r="AE16" s="191">
        <v>12386.005999999999</v>
      </c>
      <c r="AF16" s="191">
        <f t="shared" si="0"/>
        <v>32552.201000000001</v>
      </c>
      <c r="AG16" s="7"/>
    </row>
    <row r="17" spans="1:33" s="6" customFormat="1" ht="15" customHeight="1" x14ac:dyDescent="0.2">
      <c r="A17" s="23" t="s">
        <v>81</v>
      </c>
      <c r="B17" s="193">
        <v>0</v>
      </c>
      <c r="C17" s="193">
        <v>0</v>
      </c>
      <c r="D17" s="193">
        <v>0</v>
      </c>
      <c r="E17" s="193">
        <v>0</v>
      </c>
      <c r="F17" s="198">
        <v>0</v>
      </c>
      <c r="G17" s="198">
        <v>0</v>
      </c>
      <c r="H17" s="198">
        <v>0</v>
      </c>
      <c r="I17" s="198">
        <v>0</v>
      </c>
      <c r="J17" s="198">
        <v>9816.0930000000008</v>
      </c>
      <c r="K17" s="198">
        <v>81.52</v>
      </c>
      <c r="L17" s="198">
        <v>0</v>
      </c>
      <c r="M17" s="198">
        <v>0</v>
      </c>
      <c r="N17" s="198">
        <v>3528.857</v>
      </c>
      <c r="O17" s="198">
        <v>0</v>
      </c>
      <c r="P17" s="193">
        <v>5278.2569999999996</v>
      </c>
      <c r="Q17" s="191">
        <v>18704.726999999999</v>
      </c>
      <c r="R17" s="198">
        <v>2395.96</v>
      </c>
      <c r="S17" s="198">
        <v>0</v>
      </c>
      <c r="T17" s="198">
        <v>0</v>
      </c>
      <c r="U17" s="198">
        <v>277.47500000000002</v>
      </c>
      <c r="V17" s="198">
        <v>0</v>
      </c>
      <c r="W17" s="198">
        <v>0</v>
      </c>
      <c r="X17" s="198">
        <v>0</v>
      </c>
      <c r="Y17" s="198">
        <v>0</v>
      </c>
      <c r="Z17" s="198">
        <v>906.71</v>
      </c>
      <c r="AA17" s="198">
        <v>0</v>
      </c>
      <c r="AB17" s="198">
        <v>0</v>
      </c>
      <c r="AC17" s="198">
        <v>11.54</v>
      </c>
      <c r="AD17" s="198">
        <v>3016.5219999999999</v>
      </c>
      <c r="AE17" s="191">
        <v>6608.2070000000003</v>
      </c>
      <c r="AF17" s="191">
        <f t="shared" si="0"/>
        <v>25312.934000000001</v>
      </c>
      <c r="AG17" s="7"/>
    </row>
    <row r="18" spans="1:33" s="6" customFormat="1" ht="15" customHeight="1" x14ac:dyDescent="0.2">
      <c r="A18" s="23" t="s">
        <v>27</v>
      </c>
      <c r="B18" s="198">
        <v>0</v>
      </c>
      <c r="C18" s="198">
        <v>0</v>
      </c>
      <c r="D18" s="198">
        <v>0</v>
      </c>
      <c r="E18" s="198">
        <v>0</v>
      </c>
      <c r="F18" s="198">
        <v>43.8</v>
      </c>
      <c r="G18" s="198">
        <v>0</v>
      </c>
      <c r="H18" s="198">
        <v>0</v>
      </c>
      <c r="I18" s="198">
        <v>0</v>
      </c>
      <c r="J18" s="198">
        <v>7329.0640000000003</v>
      </c>
      <c r="K18" s="198">
        <v>52.506999999999998</v>
      </c>
      <c r="L18" s="198">
        <v>0</v>
      </c>
      <c r="M18" s="198">
        <v>0</v>
      </c>
      <c r="N18" s="198">
        <v>168.392</v>
      </c>
      <c r="O18" s="198">
        <v>0</v>
      </c>
      <c r="P18" s="198">
        <v>1099.202</v>
      </c>
      <c r="Q18" s="191">
        <v>8692.9650000000001</v>
      </c>
      <c r="R18" s="198">
        <v>450.44900000000001</v>
      </c>
      <c r="S18" s="198">
        <v>0</v>
      </c>
      <c r="T18" s="198">
        <v>7.02</v>
      </c>
      <c r="U18" s="198">
        <v>0</v>
      </c>
      <c r="V18" s="198">
        <v>0</v>
      </c>
      <c r="W18" s="198">
        <v>0</v>
      </c>
      <c r="X18" s="198">
        <v>0</v>
      </c>
      <c r="Y18" s="198">
        <v>0</v>
      </c>
      <c r="Z18" s="198">
        <v>5527.7939999999999</v>
      </c>
      <c r="AA18" s="198">
        <v>0</v>
      </c>
      <c r="AB18" s="198">
        <v>0</v>
      </c>
      <c r="AC18" s="198">
        <v>157.393</v>
      </c>
      <c r="AD18" s="198">
        <v>6853.6570000000002</v>
      </c>
      <c r="AE18" s="191">
        <v>12996.313</v>
      </c>
      <c r="AF18" s="191">
        <f t="shared" si="0"/>
        <v>21689.277999999998</v>
      </c>
      <c r="AG18" s="7"/>
    </row>
    <row r="19" spans="1:33" s="6" customFormat="1" ht="15" customHeight="1" x14ac:dyDescent="0.2">
      <c r="A19" s="23" t="s">
        <v>28</v>
      </c>
      <c r="B19" s="198">
        <v>0</v>
      </c>
      <c r="C19" s="198">
        <v>0</v>
      </c>
      <c r="D19" s="198">
        <v>0</v>
      </c>
      <c r="E19" s="198">
        <v>0</v>
      </c>
      <c r="F19" s="198">
        <v>0</v>
      </c>
      <c r="G19" s="198">
        <v>0</v>
      </c>
      <c r="H19" s="198">
        <v>0</v>
      </c>
      <c r="I19" s="198">
        <v>0</v>
      </c>
      <c r="J19" s="198">
        <v>0</v>
      </c>
      <c r="K19" s="198">
        <v>15.693</v>
      </c>
      <c r="L19" s="198">
        <v>0</v>
      </c>
      <c r="M19" s="198">
        <v>0</v>
      </c>
      <c r="N19" s="198">
        <v>15.124000000000001</v>
      </c>
      <c r="O19" s="198">
        <v>0</v>
      </c>
      <c r="P19" s="198">
        <v>3.8719999999999999</v>
      </c>
      <c r="Q19" s="191">
        <v>34.689</v>
      </c>
      <c r="R19" s="198">
        <v>0</v>
      </c>
      <c r="S19" s="198">
        <v>519.05100000000004</v>
      </c>
      <c r="T19" s="198">
        <v>0</v>
      </c>
      <c r="U19" s="198">
        <v>0</v>
      </c>
      <c r="V19" s="198">
        <v>0</v>
      </c>
      <c r="W19" s="198">
        <v>0</v>
      </c>
      <c r="X19" s="198">
        <v>0</v>
      </c>
      <c r="Y19" s="198">
        <v>0</v>
      </c>
      <c r="Z19" s="198">
        <v>0</v>
      </c>
      <c r="AA19" s="198">
        <v>0</v>
      </c>
      <c r="AB19" s="198">
        <v>0</v>
      </c>
      <c r="AC19" s="198">
        <v>38.979999999999997</v>
      </c>
      <c r="AD19" s="198">
        <v>1391.4880000000001</v>
      </c>
      <c r="AE19" s="191">
        <v>1949.5190000000002</v>
      </c>
      <c r="AF19" s="191">
        <f t="shared" si="0"/>
        <v>1984.2080000000003</v>
      </c>
      <c r="AG19" s="7"/>
    </row>
    <row r="20" spans="1:33" s="6" customFormat="1" ht="15" customHeight="1" x14ac:dyDescent="0.2">
      <c r="A20" s="24" t="s">
        <v>29</v>
      </c>
      <c r="B20" s="196">
        <v>0</v>
      </c>
      <c r="C20" s="196">
        <v>0</v>
      </c>
      <c r="D20" s="196">
        <v>0</v>
      </c>
      <c r="E20" s="196">
        <v>0</v>
      </c>
      <c r="F20" s="200">
        <v>51.975999999999999</v>
      </c>
      <c r="G20" s="200">
        <v>0</v>
      </c>
      <c r="H20" s="200">
        <v>0</v>
      </c>
      <c r="I20" s="200">
        <v>0</v>
      </c>
      <c r="J20" s="200">
        <v>345.19</v>
      </c>
      <c r="K20" s="200">
        <v>0.67300000000000004</v>
      </c>
      <c r="L20" s="200">
        <v>0</v>
      </c>
      <c r="M20" s="200">
        <v>0</v>
      </c>
      <c r="N20" s="200">
        <v>20.913</v>
      </c>
      <c r="O20" s="200">
        <v>0</v>
      </c>
      <c r="P20" s="196">
        <v>2140.444</v>
      </c>
      <c r="Q20" s="199">
        <v>2559.1959999999999</v>
      </c>
      <c r="R20" s="200">
        <v>25</v>
      </c>
      <c r="S20" s="200">
        <v>0</v>
      </c>
      <c r="T20" s="200">
        <v>750.09500000000003</v>
      </c>
      <c r="U20" s="200">
        <v>438.43400000000003</v>
      </c>
      <c r="V20" s="200">
        <v>7.1059999999999999</v>
      </c>
      <c r="W20" s="200">
        <v>0</v>
      </c>
      <c r="X20" s="200">
        <v>0</v>
      </c>
      <c r="Y20" s="200">
        <v>0</v>
      </c>
      <c r="Z20" s="200">
        <v>0</v>
      </c>
      <c r="AA20" s="200">
        <v>0</v>
      </c>
      <c r="AB20" s="200">
        <v>0</v>
      </c>
      <c r="AC20" s="200">
        <v>133.28299999999999</v>
      </c>
      <c r="AD20" s="200">
        <v>4051.9409999999998</v>
      </c>
      <c r="AE20" s="199">
        <v>5405.8589999999995</v>
      </c>
      <c r="AF20" s="199">
        <f t="shared" si="0"/>
        <v>7965.0549999999994</v>
      </c>
      <c r="AG20" s="7"/>
    </row>
    <row r="21" spans="1:33" s="6" customFormat="1" ht="15" customHeight="1" x14ac:dyDescent="0.2">
      <c r="A21" s="23" t="s">
        <v>30</v>
      </c>
      <c r="B21" s="193">
        <v>0</v>
      </c>
      <c r="C21" s="193">
        <v>0</v>
      </c>
      <c r="D21" s="193">
        <v>0</v>
      </c>
      <c r="E21" s="193">
        <v>0</v>
      </c>
      <c r="F21" s="198">
        <v>55.478000000000002</v>
      </c>
      <c r="G21" s="198">
        <v>0</v>
      </c>
      <c r="H21" s="198">
        <v>0</v>
      </c>
      <c r="I21" s="198">
        <v>0</v>
      </c>
      <c r="J21" s="198">
        <v>3063.6080000000002</v>
      </c>
      <c r="K21" s="198">
        <v>0.46600000000000003</v>
      </c>
      <c r="L21" s="198">
        <v>0</v>
      </c>
      <c r="M21" s="198">
        <v>0</v>
      </c>
      <c r="N21" s="198">
        <v>553.93100000000004</v>
      </c>
      <c r="O21" s="198">
        <v>0</v>
      </c>
      <c r="P21" s="193">
        <v>2213.9180000000001</v>
      </c>
      <c r="Q21" s="191">
        <v>5887.4009999999998</v>
      </c>
      <c r="R21" s="198">
        <v>70.768000000000001</v>
      </c>
      <c r="S21" s="198">
        <v>0.34300000000000003</v>
      </c>
      <c r="T21" s="198">
        <v>148.38999999999999</v>
      </c>
      <c r="U21" s="198">
        <v>5127.8</v>
      </c>
      <c r="V21" s="198">
        <v>0.11700000000000001</v>
      </c>
      <c r="W21" s="198">
        <v>0</v>
      </c>
      <c r="X21" s="198">
        <v>0</v>
      </c>
      <c r="Y21" s="198">
        <v>0</v>
      </c>
      <c r="Z21" s="198">
        <v>0</v>
      </c>
      <c r="AA21" s="198">
        <v>0</v>
      </c>
      <c r="AB21" s="198">
        <v>0</v>
      </c>
      <c r="AC21" s="198">
        <v>326.63200000000001</v>
      </c>
      <c r="AD21" s="198">
        <v>2052.0369999999998</v>
      </c>
      <c r="AE21" s="191">
        <v>7726.0869999999995</v>
      </c>
      <c r="AF21" s="191">
        <f t="shared" si="0"/>
        <v>13613.487999999999</v>
      </c>
      <c r="AG21" s="7"/>
    </row>
    <row r="22" spans="1:33" s="6" customFormat="1" ht="15" customHeight="1" x14ac:dyDescent="0.2">
      <c r="A22" s="23" t="s">
        <v>31</v>
      </c>
      <c r="B22" s="193">
        <v>0</v>
      </c>
      <c r="C22" s="193">
        <v>0</v>
      </c>
      <c r="D22" s="193">
        <v>0</v>
      </c>
      <c r="E22" s="193">
        <v>0</v>
      </c>
      <c r="F22" s="198">
        <v>36233.802000000003</v>
      </c>
      <c r="G22" s="198">
        <v>0</v>
      </c>
      <c r="H22" s="198">
        <v>0</v>
      </c>
      <c r="I22" s="198">
        <v>0</v>
      </c>
      <c r="J22" s="198">
        <v>191.8</v>
      </c>
      <c r="K22" s="198">
        <v>0</v>
      </c>
      <c r="L22" s="198">
        <v>0</v>
      </c>
      <c r="M22" s="198">
        <v>0</v>
      </c>
      <c r="N22" s="198">
        <v>0</v>
      </c>
      <c r="O22" s="198">
        <v>0</v>
      </c>
      <c r="P22" s="193">
        <v>259.22199999999998</v>
      </c>
      <c r="Q22" s="191">
        <v>36684.824000000008</v>
      </c>
      <c r="R22" s="198">
        <v>0</v>
      </c>
      <c r="S22" s="198">
        <v>0</v>
      </c>
      <c r="T22" s="198">
        <v>0</v>
      </c>
      <c r="U22" s="198">
        <v>0</v>
      </c>
      <c r="V22" s="198">
        <v>0</v>
      </c>
      <c r="W22" s="198">
        <v>0</v>
      </c>
      <c r="X22" s="198">
        <v>0</v>
      </c>
      <c r="Y22" s="198">
        <v>0</v>
      </c>
      <c r="Z22" s="198">
        <v>0</v>
      </c>
      <c r="AA22" s="198">
        <v>0</v>
      </c>
      <c r="AB22" s="198">
        <v>0</v>
      </c>
      <c r="AC22" s="198">
        <v>0</v>
      </c>
      <c r="AD22" s="198">
        <v>2.355</v>
      </c>
      <c r="AE22" s="191">
        <v>2.355</v>
      </c>
      <c r="AF22" s="191">
        <f t="shared" si="0"/>
        <v>36687.179000000011</v>
      </c>
      <c r="AG22" s="7"/>
    </row>
    <row r="23" spans="1:33" s="6" customFormat="1" ht="15" customHeight="1" x14ac:dyDescent="0.2">
      <c r="A23" s="23" t="s">
        <v>32</v>
      </c>
      <c r="B23" s="198">
        <v>0</v>
      </c>
      <c r="C23" s="198">
        <v>0</v>
      </c>
      <c r="D23" s="198">
        <v>0</v>
      </c>
      <c r="E23" s="198">
        <v>0</v>
      </c>
      <c r="F23" s="198">
        <v>0</v>
      </c>
      <c r="G23" s="198">
        <v>0</v>
      </c>
      <c r="H23" s="198">
        <v>0</v>
      </c>
      <c r="I23" s="198">
        <v>0</v>
      </c>
      <c r="J23" s="198">
        <v>1871.7139999999999</v>
      </c>
      <c r="K23" s="198">
        <v>872.89200000000005</v>
      </c>
      <c r="L23" s="198">
        <v>0</v>
      </c>
      <c r="M23" s="198">
        <v>0</v>
      </c>
      <c r="N23" s="198">
        <v>5.0000000000000001E-3</v>
      </c>
      <c r="O23" s="198">
        <v>0</v>
      </c>
      <c r="P23" s="198">
        <v>157.566</v>
      </c>
      <c r="Q23" s="191">
        <v>2902.1769999999997</v>
      </c>
      <c r="R23" s="198">
        <v>0</v>
      </c>
      <c r="S23" s="198">
        <v>0</v>
      </c>
      <c r="T23" s="198">
        <v>0</v>
      </c>
      <c r="U23" s="198">
        <v>0</v>
      </c>
      <c r="V23" s="198">
        <v>3.2000000000000001E-2</v>
      </c>
      <c r="W23" s="198">
        <v>0</v>
      </c>
      <c r="X23" s="198">
        <v>0</v>
      </c>
      <c r="Y23" s="198">
        <v>0</v>
      </c>
      <c r="Z23" s="198">
        <v>0</v>
      </c>
      <c r="AA23" s="198">
        <v>0</v>
      </c>
      <c r="AB23" s="198">
        <v>0</v>
      </c>
      <c r="AC23" s="198">
        <v>0</v>
      </c>
      <c r="AD23" s="198">
        <v>133.74600000000001</v>
      </c>
      <c r="AE23" s="191">
        <v>133.77800000000002</v>
      </c>
      <c r="AF23" s="191">
        <f t="shared" si="0"/>
        <v>3035.9549999999999</v>
      </c>
      <c r="AG23" s="7"/>
    </row>
    <row r="24" spans="1:33" s="6" customFormat="1" ht="15" customHeight="1" x14ac:dyDescent="0.2">
      <c r="A24" s="23" t="s">
        <v>82</v>
      </c>
      <c r="B24" s="198">
        <v>0</v>
      </c>
      <c r="C24" s="198">
        <v>0</v>
      </c>
      <c r="D24" s="198">
        <v>0</v>
      </c>
      <c r="E24" s="198">
        <v>0</v>
      </c>
      <c r="F24" s="198">
        <v>0</v>
      </c>
      <c r="G24" s="198">
        <v>0</v>
      </c>
      <c r="H24" s="198">
        <v>0</v>
      </c>
      <c r="I24" s="198">
        <v>0</v>
      </c>
      <c r="J24" s="198">
        <v>12889.688</v>
      </c>
      <c r="K24" s="198">
        <v>0</v>
      </c>
      <c r="L24" s="198">
        <v>0</v>
      </c>
      <c r="M24" s="198">
        <v>0</v>
      </c>
      <c r="N24" s="198">
        <v>1977.48</v>
      </c>
      <c r="O24" s="198">
        <v>0</v>
      </c>
      <c r="P24" s="198">
        <v>601.07100000000003</v>
      </c>
      <c r="Q24" s="191">
        <v>15468.239</v>
      </c>
      <c r="R24" s="198">
        <v>0</v>
      </c>
      <c r="S24" s="198">
        <v>0</v>
      </c>
      <c r="T24" s="198">
        <v>0</v>
      </c>
      <c r="U24" s="198">
        <v>368.77</v>
      </c>
      <c r="V24" s="198">
        <v>0</v>
      </c>
      <c r="W24" s="198">
        <v>0</v>
      </c>
      <c r="X24" s="198">
        <v>0</v>
      </c>
      <c r="Y24" s="198">
        <v>0</v>
      </c>
      <c r="Z24" s="198">
        <v>0</v>
      </c>
      <c r="AA24" s="198">
        <v>0</v>
      </c>
      <c r="AB24" s="198">
        <v>0</v>
      </c>
      <c r="AC24" s="198">
        <v>0</v>
      </c>
      <c r="AD24" s="198">
        <v>0</v>
      </c>
      <c r="AE24" s="191">
        <v>368.77</v>
      </c>
      <c r="AF24" s="191">
        <f t="shared" si="0"/>
        <v>15837.009</v>
      </c>
      <c r="AG24" s="7"/>
    </row>
    <row r="25" spans="1:33" s="6" customFormat="1" ht="15" customHeight="1" x14ac:dyDescent="0.2">
      <c r="A25" s="25" t="s">
        <v>34</v>
      </c>
      <c r="B25" s="201">
        <v>0</v>
      </c>
      <c r="C25" s="201">
        <v>0</v>
      </c>
      <c r="D25" s="201">
        <v>0</v>
      </c>
      <c r="E25" s="201">
        <v>0</v>
      </c>
      <c r="F25" s="201">
        <v>0</v>
      </c>
      <c r="G25" s="201">
        <v>0</v>
      </c>
      <c r="H25" s="201">
        <v>0</v>
      </c>
      <c r="I25" s="201">
        <v>0</v>
      </c>
      <c r="J25" s="201">
        <v>0</v>
      </c>
      <c r="K25" s="201">
        <v>0</v>
      </c>
      <c r="L25" s="201">
        <v>0</v>
      </c>
      <c r="M25" s="201">
        <v>0</v>
      </c>
      <c r="N25" s="201">
        <v>0</v>
      </c>
      <c r="O25" s="201">
        <v>0</v>
      </c>
      <c r="P25" s="201">
        <v>1.3260000000000001</v>
      </c>
      <c r="Q25" s="199">
        <v>1.3260000000000001</v>
      </c>
      <c r="R25" s="201">
        <v>0</v>
      </c>
      <c r="S25" s="201">
        <v>0</v>
      </c>
      <c r="T25" s="201">
        <v>0</v>
      </c>
      <c r="U25" s="201">
        <v>6285.7809999999999</v>
      </c>
      <c r="V25" s="201">
        <v>3.3000000000000002E-2</v>
      </c>
      <c r="W25" s="201">
        <v>0</v>
      </c>
      <c r="X25" s="201">
        <v>0</v>
      </c>
      <c r="Y25" s="201">
        <v>0</v>
      </c>
      <c r="Z25" s="201">
        <v>0</v>
      </c>
      <c r="AA25" s="201">
        <v>0</v>
      </c>
      <c r="AB25" s="201">
        <v>0</v>
      </c>
      <c r="AC25" s="201">
        <v>546.06200000000001</v>
      </c>
      <c r="AD25" s="201">
        <v>52.158999999999999</v>
      </c>
      <c r="AE25" s="199">
        <v>6884.0349999999999</v>
      </c>
      <c r="AF25" s="199">
        <f t="shared" si="0"/>
        <v>6885.3609999999999</v>
      </c>
      <c r="AG25" s="7"/>
    </row>
    <row r="26" spans="1:33" ht="30.75" customHeight="1" x14ac:dyDescent="0.2">
      <c r="A26" s="20" t="s">
        <v>6</v>
      </c>
      <c r="B26" s="202">
        <f>SUM(B6:B25)</f>
        <v>0</v>
      </c>
      <c r="C26" s="202">
        <f t="shared" ref="C26:G26" si="1">SUM(C6:C25)</f>
        <v>0</v>
      </c>
      <c r="D26" s="202">
        <f t="shared" si="1"/>
        <v>0</v>
      </c>
      <c r="E26" s="202">
        <f t="shared" si="1"/>
        <v>0</v>
      </c>
      <c r="F26" s="202">
        <f t="shared" si="1"/>
        <v>36410.818000000007</v>
      </c>
      <c r="G26" s="202">
        <f t="shared" si="1"/>
        <v>0</v>
      </c>
      <c r="H26" s="202">
        <f t="shared" ref="H26" si="2">SUM(H6:H25)</f>
        <v>0</v>
      </c>
      <c r="I26" s="202">
        <f t="shared" ref="I26" si="3">SUM(I6:I25)</f>
        <v>0</v>
      </c>
      <c r="J26" s="202">
        <f t="shared" ref="J26" si="4">SUM(J6:J25)</f>
        <v>58505.733000000007</v>
      </c>
      <c r="K26" s="202">
        <f t="shared" ref="K26:L26" si="5">SUM(K6:K25)</f>
        <v>1026.587</v>
      </c>
      <c r="L26" s="202">
        <f t="shared" si="5"/>
        <v>0</v>
      </c>
      <c r="M26" s="202">
        <f t="shared" ref="M26" si="6">SUM(M6:M25)</f>
        <v>0</v>
      </c>
      <c r="N26" s="202">
        <f t="shared" ref="N26" si="7">SUM(N6:N25)</f>
        <v>8893.6459999999988</v>
      </c>
      <c r="O26" s="202">
        <f t="shared" ref="O26" si="8">SUM(O6:O25)</f>
        <v>0</v>
      </c>
      <c r="P26" s="202">
        <f t="shared" ref="P26:Q26" si="9">SUM(P6:P25)</f>
        <v>22137.688000000002</v>
      </c>
      <c r="Q26" s="202">
        <f t="shared" si="9"/>
        <v>126974.47199999999</v>
      </c>
      <c r="R26" s="202">
        <f>SUM(R6:R25)</f>
        <v>3179.4370000000004</v>
      </c>
      <c r="S26" s="202">
        <f t="shared" ref="S26" si="10">SUM(S6:S25)</f>
        <v>1571.1110000000001</v>
      </c>
      <c r="T26" s="202">
        <f t="shared" ref="T26" si="11">SUM(T6:T25)</f>
        <v>935.08500000000004</v>
      </c>
      <c r="U26" s="202">
        <f t="shared" ref="U26" si="12">SUM(U6:U25)</f>
        <v>143084.65199999997</v>
      </c>
      <c r="V26" s="202">
        <f t="shared" ref="V26" si="13">SUM(V6:V25)</f>
        <v>10058.867999999999</v>
      </c>
      <c r="W26" s="202">
        <f t="shared" ref="W26" si="14">SUM(W6:W25)</f>
        <v>0</v>
      </c>
      <c r="X26" s="202">
        <f t="shared" ref="X26" si="15">SUM(X6:X25)</f>
        <v>0</v>
      </c>
      <c r="Y26" s="202">
        <f t="shared" ref="Y26" si="16">SUM(Y6:Y25)</f>
        <v>0</v>
      </c>
      <c r="Z26" s="202">
        <f t="shared" ref="Z26" si="17">SUM(Z6:Z25)</f>
        <v>6434.5039999999999</v>
      </c>
      <c r="AA26" s="202">
        <f t="shared" ref="AA26" si="18">SUM(AA6:AA25)</f>
        <v>0</v>
      </c>
      <c r="AB26" s="202">
        <f t="shared" ref="AB26" si="19">SUM(AB6:AB25)</f>
        <v>0</v>
      </c>
      <c r="AC26" s="202">
        <f t="shared" ref="AC26" si="20">SUM(AC6:AC25)</f>
        <v>2527.2730000000001</v>
      </c>
      <c r="AD26" s="202">
        <f t="shared" ref="AD26" si="21">SUM(AD6:AD25)</f>
        <v>23452.273999999998</v>
      </c>
      <c r="AE26" s="202">
        <f t="shared" ref="AE26" si="22">SUM(AE6:AE25)</f>
        <v>191243.20399999997</v>
      </c>
      <c r="AF26" s="202">
        <f t="shared" si="0"/>
        <v>318217.67599999998</v>
      </c>
      <c r="AG26" s="5"/>
    </row>
    <row r="27" spans="1:33" ht="9.75" customHeight="1" thickBot="1" x14ac:dyDescent="0.25"/>
    <row r="28" spans="1:33" ht="14.25" thickTop="1" thickBot="1" x14ac:dyDescent="0.25">
      <c r="A28" s="80" t="s">
        <v>0</v>
      </c>
      <c r="B28" s="52"/>
      <c r="C28" s="52"/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52"/>
      <c r="Y28" s="52"/>
      <c r="Z28" s="52"/>
      <c r="AA28" s="52"/>
      <c r="AB28" s="52"/>
      <c r="AC28" s="52"/>
      <c r="AD28" s="52"/>
      <c r="AE28" s="52"/>
      <c r="AF28" s="52"/>
    </row>
    <row r="29" spans="1:33" ht="13.5" thickTop="1" x14ac:dyDescent="0.2"/>
    <row r="30" spans="1:33" x14ac:dyDescent="0.2"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</row>
    <row r="31" spans="1:33" x14ac:dyDescent="0.2"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</row>
    <row r="32" spans="1:33" x14ac:dyDescent="0.2"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</row>
    <row r="33" spans="2:32" x14ac:dyDescent="0.2"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</row>
    <row r="34" spans="2:32" x14ac:dyDescent="0.2"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</row>
    <row r="35" spans="2:32" x14ac:dyDescent="0.2"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</row>
    <row r="36" spans="2:32" x14ac:dyDescent="0.2"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</row>
    <row r="37" spans="2:32" x14ac:dyDescent="0.2"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</row>
    <row r="38" spans="2:32" x14ac:dyDescent="0.2"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</row>
    <row r="39" spans="2:32" x14ac:dyDescent="0.2"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</row>
  </sheetData>
  <pageMargins left="0.75" right="0.75" top="1" bottom="1" header="0" footer="0"/>
  <pageSetup paperSize="9" scale="84" fitToWidth="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99FF"/>
    <pageSetUpPr fitToPage="1"/>
  </sheetPr>
  <dimension ref="A1:D107"/>
  <sheetViews>
    <sheetView zoomScaleNormal="100" workbookViewId="0"/>
  </sheetViews>
  <sheetFormatPr baseColWidth="10" defaultColWidth="9.140625" defaultRowHeight="12.75" x14ac:dyDescent="0.2"/>
  <cols>
    <col min="1" max="1" width="9.140625" style="1"/>
    <col min="2" max="2" width="25.7109375" style="78" customWidth="1"/>
    <col min="3" max="3" width="88.85546875" style="78" customWidth="1"/>
    <col min="4" max="4" width="13.42578125" style="1" bestFit="1" customWidth="1"/>
    <col min="5" max="16384" width="9.140625" style="1"/>
  </cols>
  <sheetData>
    <row r="1" spans="1:4" s="9" customFormat="1" ht="20.25" x14ac:dyDescent="0.3">
      <c r="A1" s="205" t="s">
        <v>83</v>
      </c>
      <c r="B1" s="205"/>
      <c r="C1" s="206"/>
      <c r="D1" s="207"/>
    </row>
    <row r="2" spans="1:4" s="9" customFormat="1" ht="23.25" x14ac:dyDescent="0.3">
      <c r="A2" s="150" t="s">
        <v>295</v>
      </c>
      <c r="B2" s="150"/>
      <c r="C2" s="148"/>
      <c r="D2" s="149"/>
    </row>
    <row r="3" spans="1:4" x14ac:dyDescent="0.2">
      <c r="A3" s="42" t="s">
        <v>2</v>
      </c>
      <c r="B3" s="42"/>
      <c r="C3" s="144"/>
      <c r="D3" s="12"/>
    </row>
    <row r="4" spans="1:4" ht="24" x14ac:dyDescent="0.2">
      <c r="A4" s="174" t="s">
        <v>84</v>
      </c>
      <c r="B4" s="50" t="s">
        <v>85</v>
      </c>
      <c r="C4" s="50" t="s">
        <v>86</v>
      </c>
      <c r="D4" s="18" t="s">
        <v>6</v>
      </c>
    </row>
    <row r="5" spans="1:4" s="6" customFormat="1" x14ac:dyDescent="0.2">
      <c r="A5" s="175" t="s">
        <v>87</v>
      </c>
      <c r="B5" s="157" t="s">
        <v>88</v>
      </c>
      <c r="C5" s="157" t="s">
        <v>89</v>
      </c>
      <c r="D5" s="218">
        <v>7.8448499999999974</v>
      </c>
    </row>
    <row r="6" spans="1:4" s="6" customFormat="1" x14ac:dyDescent="0.2">
      <c r="A6" s="175" t="s">
        <v>90</v>
      </c>
      <c r="B6" s="157" t="s">
        <v>91</v>
      </c>
      <c r="C6" s="157" t="s">
        <v>92</v>
      </c>
      <c r="D6" s="218">
        <v>43.371999999999979</v>
      </c>
    </row>
    <row r="7" spans="1:4" s="6" customFormat="1" x14ac:dyDescent="0.2">
      <c r="A7" s="176" t="s">
        <v>93</v>
      </c>
      <c r="B7" s="215" t="s">
        <v>94</v>
      </c>
      <c r="C7" s="158" t="s">
        <v>95</v>
      </c>
      <c r="D7" s="219">
        <v>184.40299999999993</v>
      </c>
    </row>
    <row r="8" spans="1:4" s="6" customFormat="1" x14ac:dyDescent="0.2">
      <c r="A8" s="177"/>
      <c r="B8" s="23" t="s">
        <v>96</v>
      </c>
      <c r="C8" s="159" t="s">
        <v>97</v>
      </c>
      <c r="D8" s="220">
        <v>62.397999999999996</v>
      </c>
    </row>
    <row r="9" spans="1:4" s="6" customFormat="1" x14ac:dyDescent="0.2">
      <c r="A9" s="178"/>
      <c r="B9" s="216" t="s">
        <v>98</v>
      </c>
      <c r="C9" s="160" t="s">
        <v>99</v>
      </c>
      <c r="D9" s="221"/>
    </row>
    <row r="10" spans="1:4" s="6" customFormat="1" x14ac:dyDescent="0.2">
      <c r="A10" s="176" t="s">
        <v>100</v>
      </c>
      <c r="B10" s="215" t="s">
        <v>101</v>
      </c>
      <c r="C10" s="158" t="s">
        <v>102</v>
      </c>
      <c r="D10" s="219">
        <v>17.353999999999999</v>
      </c>
    </row>
    <row r="11" spans="1:4" s="6" customFormat="1" x14ac:dyDescent="0.2">
      <c r="A11" s="177"/>
      <c r="B11" s="23" t="s">
        <v>103</v>
      </c>
      <c r="C11" s="159" t="s">
        <v>104</v>
      </c>
      <c r="D11" s="220">
        <v>5.7990000000000022</v>
      </c>
    </row>
    <row r="12" spans="1:4" s="6" customFormat="1" x14ac:dyDescent="0.2">
      <c r="A12" s="179"/>
      <c r="B12" s="217" t="s">
        <v>105</v>
      </c>
      <c r="C12" s="161" t="s">
        <v>106</v>
      </c>
      <c r="D12" s="222">
        <v>3.36</v>
      </c>
    </row>
    <row r="13" spans="1:4" s="6" customFormat="1" x14ac:dyDescent="0.2">
      <c r="A13" s="180" t="s">
        <v>107</v>
      </c>
      <c r="B13" s="162" t="s">
        <v>108</v>
      </c>
      <c r="C13" s="162" t="s">
        <v>109</v>
      </c>
      <c r="D13" s="223">
        <v>229.05199999999994</v>
      </c>
    </row>
    <row r="14" spans="1:4" s="6" customFormat="1" x14ac:dyDescent="0.2">
      <c r="A14" s="181" t="s">
        <v>110</v>
      </c>
      <c r="B14" s="158" t="s">
        <v>111</v>
      </c>
      <c r="C14" s="158" t="s">
        <v>112</v>
      </c>
      <c r="D14" s="219">
        <v>1018.9539999999995</v>
      </c>
    </row>
    <row r="15" spans="1:4" s="6" customFormat="1" x14ac:dyDescent="0.2">
      <c r="A15" s="182"/>
      <c r="B15" s="161" t="s">
        <v>113</v>
      </c>
      <c r="C15" s="161" t="s">
        <v>114</v>
      </c>
      <c r="D15" s="224">
        <v>437.04799999999994</v>
      </c>
    </row>
    <row r="16" spans="1:4" s="6" customFormat="1" x14ac:dyDescent="0.2">
      <c r="A16" s="189" t="s">
        <v>115</v>
      </c>
      <c r="B16" s="190" t="s">
        <v>116</v>
      </c>
      <c r="C16" s="190" t="s">
        <v>117</v>
      </c>
      <c r="D16" s="225">
        <v>658.33399999999995</v>
      </c>
    </row>
    <row r="17" spans="1:4" s="6" customFormat="1" x14ac:dyDescent="0.2">
      <c r="A17" s="176" t="s">
        <v>118</v>
      </c>
      <c r="B17" s="158" t="s">
        <v>119</v>
      </c>
      <c r="C17" s="158" t="s">
        <v>120</v>
      </c>
      <c r="D17" s="226">
        <v>7390.8994200000034</v>
      </c>
    </row>
    <row r="18" spans="1:4" s="6" customFormat="1" x14ac:dyDescent="0.2">
      <c r="A18" s="177"/>
      <c r="B18" s="159" t="s">
        <v>121</v>
      </c>
      <c r="C18" s="159" t="s">
        <v>122</v>
      </c>
      <c r="D18" s="227">
        <v>594.77295000000015</v>
      </c>
    </row>
    <row r="19" spans="1:4" s="6" customFormat="1" x14ac:dyDescent="0.2">
      <c r="A19" s="178"/>
      <c r="B19" s="160" t="s">
        <v>123</v>
      </c>
      <c r="C19" s="160" t="s">
        <v>124</v>
      </c>
      <c r="D19" s="221">
        <v>3090.0545300000003</v>
      </c>
    </row>
    <row r="20" spans="1:4" s="6" customFormat="1" x14ac:dyDescent="0.2">
      <c r="A20" s="180" t="s">
        <v>125</v>
      </c>
      <c r="B20" s="162" t="s">
        <v>126</v>
      </c>
      <c r="C20" s="162" t="s">
        <v>127</v>
      </c>
      <c r="D20" s="228">
        <v>1424.7491500000003</v>
      </c>
    </row>
    <row r="21" spans="1:4" s="6" customFormat="1" x14ac:dyDescent="0.2">
      <c r="A21" s="176" t="s">
        <v>128</v>
      </c>
      <c r="B21" s="158" t="s">
        <v>129</v>
      </c>
      <c r="C21" s="158" t="s">
        <v>130</v>
      </c>
      <c r="D21" s="219">
        <v>169796.4161399997</v>
      </c>
    </row>
    <row r="22" spans="1:4" s="6" customFormat="1" x14ac:dyDescent="0.2">
      <c r="A22" s="182"/>
      <c r="B22" s="161" t="s">
        <v>131</v>
      </c>
      <c r="C22" s="161" t="s">
        <v>132</v>
      </c>
      <c r="D22" s="222">
        <v>22058.547500000106</v>
      </c>
    </row>
    <row r="23" spans="1:4" s="6" customFormat="1" x14ac:dyDescent="0.2">
      <c r="A23" s="183" t="s">
        <v>133</v>
      </c>
      <c r="B23" s="163" t="s">
        <v>134</v>
      </c>
      <c r="C23" s="163" t="s">
        <v>135</v>
      </c>
      <c r="D23" s="229">
        <v>711.18659999999966</v>
      </c>
    </row>
    <row r="24" spans="1:4" s="6" customFormat="1" x14ac:dyDescent="0.2">
      <c r="A24" s="184"/>
      <c r="B24" s="159" t="s">
        <v>136</v>
      </c>
      <c r="C24" s="159" t="s">
        <v>137</v>
      </c>
      <c r="D24" s="220">
        <v>1764.0179000000001</v>
      </c>
    </row>
    <row r="25" spans="1:4" s="6" customFormat="1" x14ac:dyDescent="0.2">
      <c r="A25" s="177"/>
      <c r="B25" s="159" t="s">
        <v>138</v>
      </c>
      <c r="C25" s="159" t="s">
        <v>139</v>
      </c>
      <c r="D25" s="220">
        <v>8049.721100000007</v>
      </c>
    </row>
    <row r="26" spans="1:4" s="6" customFormat="1" x14ac:dyDescent="0.2">
      <c r="A26" s="177"/>
      <c r="B26" s="159" t="s">
        <v>140</v>
      </c>
      <c r="C26" s="159" t="s">
        <v>141</v>
      </c>
      <c r="D26" s="220">
        <v>3797.6669499999998</v>
      </c>
    </row>
    <row r="27" spans="1:4" s="6" customFormat="1" x14ac:dyDescent="0.2">
      <c r="A27" s="182"/>
      <c r="B27" s="161" t="s">
        <v>142</v>
      </c>
      <c r="C27" s="161" t="s">
        <v>143</v>
      </c>
      <c r="D27" s="222">
        <v>839.56859999999949</v>
      </c>
    </row>
    <row r="28" spans="1:4" s="6" customFormat="1" x14ac:dyDescent="0.2">
      <c r="A28" s="183" t="s">
        <v>144</v>
      </c>
      <c r="B28" s="163" t="s">
        <v>145</v>
      </c>
      <c r="C28" s="163" t="s">
        <v>146</v>
      </c>
      <c r="D28" s="229">
        <v>295.36389999999977</v>
      </c>
    </row>
    <row r="29" spans="1:4" s="6" customFormat="1" x14ac:dyDescent="0.2">
      <c r="A29" s="184"/>
      <c r="B29" s="159" t="s">
        <v>147</v>
      </c>
      <c r="C29" s="159" t="s">
        <v>148</v>
      </c>
      <c r="D29" s="220">
        <v>615.63695755145943</v>
      </c>
    </row>
    <row r="30" spans="1:4" s="6" customFormat="1" x14ac:dyDescent="0.2">
      <c r="A30" s="182"/>
      <c r="B30" s="161" t="s">
        <v>149</v>
      </c>
      <c r="C30" s="161" t="s">
        <v>150</v>
      </c>
      <c r="D30" s="224">
        <v>2959.2856000000065</v>
      </c>
    </row>
    <row r="31" spans="1:4" s="6" customFormat="1" x14ac:dyDescent="0.2">
      <c r="A31" s="185" t="s">
        <v>151</v>
      </c>
      <c r="B31" s="164" t="s">
        <v>152</v>
      </c>
      <c r="C31" s="164" t="s">
        <v>153</v>
      </c>
      <c r="D31" s="230">
        <v>2542.2089999999994</v>
      </c>
    </row>
    <row r="32" spans="1:4" s="6" customFormat="1" x14ac:dyDescent="0.2">
      <c r="A32" s="183" t="s">
        <v>154</v>
      </c>
      <c r="B32" s="163" t="s">
        <v>155</v>
      </c>
      <c r="C32" s="163" t="s">
        <v>156</v>
      </c>
      <c r="D32" s="229">
        <v>162.14700000000005</v>
      </c>
    </row>
    <row r="33" spans="1:4" s="6" customFormat="1" x14ac:dyDescent="0.2">
      <c r="A33" s="177"/>
      <c r="B33" s="159" t="s">
        <v>157</v>
      </c>
      <c r="C33" s="159" t="s">
        <v>158</v>
      </c>
      <c r="D33" s="227">
        <v>66.971000000000018</v>
      </c>
    </row>
    <row r="34" spans="1:4" s="6" customFormat="1" x14ac:dyDescent="0.2">
      <c r="A34" s="186"/>
      <c r="B34" s="161" t="s">
        <v>159</v>
      </c>
      <c r="C34" s="161" t="s">
        <v>160</v>
      </c>
      <c r="D34" s="224">
        <v>3280.1403333333324</v>
      </c>
    </row>
    <row r="35" spans="1:4" s="6" customFormat="1" x14ac:dyDescent="0.2">
      <c r="A35" s="185" t="s">
        <v>161</v>
      </c>
      <c r="B35" s="164" t="s">
        <v>162</v>
      </c>
      <c r="C35" s="164" t="s">
        <v>163</v>
      </c>
      <c r="D35" s="230">
        <v>22860.734700000015</v>
      </c>
    </row>
    <row r="36" spans="1:4" s="6" customFormat="1" x14ac:dyDescent="0.2">
      <c r="A36" s="185" t="s">
        <v>164</v>
      </c>
      <c r="B36" s="164" t="s">
        <v>165</v>
      </c>
      <c r="C36" s="164" t="s">
        <v>166</v>
      </c>
      <c r="D36" s="230">
        <v>34415.296399999832</v>
      </c>
    </row>
    <row r="37" spans="1:4" s="6" customFormat="1" x14ac:dyDescent="0.2">
      <c r="A37" s="183" t="s">
        <v>167</v>
      </c>
      <c r="B37" s="163" t="s">
        <v>168</v>
      </c>
      <c r="C37" s="163" t="s">
        <v>169</v>
      </c>
      <c r="D37" s="229">
        <v>8048.2486600000102</v>
      </c>
    </row>
    <row r="38" spans="1:4" s="6" customFormat="1" x14ac:dyDescent="0.2">
      <c r="A38" s="177"/>
      <c r="B38" s="159" t="s">
        <v>170</v>
      </c>
      <c r="C38" s="159" t="s">
        <v>171</v>
      </c>
      <c r="D38" s="227">
        <v>4974.2867799999985</v>
      </c>
    </row>
    <row r="39" spans="1:4" s="6" customFormat="1" x14ac:dyDescent="0.2">
      <c r="A39" s="184"/>
      <c r="B39" s="159" t="s">
        <v>172</v>
      </c>
      <c r="C39" s="159" t="s">
        <v>173</v>
      </c>
      <c r="D39" s="220">
        <v>18.333000000000016</v>
      </c>
    </row>
    <row r="40" spans="1:4" s="6" customFormat="1" x14ac:dyDescent="0.2">
      <c r="A40" s="177"/>
      <c r="B40" s="159" t="s">
        <v>174</v>
      </c>
      <c r="C40" s="159" t="s">
        <v>175</v>
      </c>
      <c r="D40" s="220">
        <v>53.566499999999984</v>
      </c>
    </row>
    <row r="41" spans="1:4" s="6" customFormat="1" x14ac:dyDescent="0.2">
      <c r="A41" s="177"/>
      <c r="B41" s="159" t="s">
        <v>176</v>
      </c>
      <c r="C41" s="159" t="s">
        <v>177</v>
      </c>
      <c r="D41" s="220">
        <v>246.41029999999998</v>
      </c>
    </row>
    <row r="42" spans="1:4" s="6" customFormat="1" x14ac:dyDescent="0.2">
      <c r="A42" s="177"/>
      <c r="B42" s="159" t="s">
        <v>178</v>
      </c>
      <c r="C42" s="159" t="s">
        <v>179</v>
      </c>
      <c r="D42" s="227">
        <v>198.05099999999999</v>
      </c>
    </row>
    <row r="43" spans="1:4" s="6" customFormat="1" x14ac:dyDescent="0.2">
      <c r="A43" s="177"/>
      <c r="B43" s="159" t="s">
        <v>180</v>
      </c>
      <c r="C43" s="159" t="s">
        <v>181</v>
      </c>
      <c r="D43" s="227">
        <v>398.00143999999835</v>
      </c>
    </row>
    <row r="44" spans="1:4" s="6" customFormat="1" x14ac:dyDescent="0.2">
      <c r="A44" s="184"/>
      <c r="B44" s="159" t="s">
        <v>182</v>
      </c>
      <c r="C44" s="159" t="s">
        <v>183</v>
      </c>
      <c r="D44" s="220">
        <v>1417.9658999999999</v>
      </c>
    </row>
    <row r="45" spans="1:4" s="6" customFormat="1" x14ac:dyDescent="0.2">
      <c r="A45" s="177"/>
      <c r="B45" s="159" t="s">
        <v>184</v>
      </c>
      <c r="C45" s="159" t="s">
        <v>185</v>
      </c>
      <c r="D45" s="220">
        <v>1412.6063799999993</v>
      </c>
    </row>
    <row r="46" spans="1:4" s="6" customFormat="1" x14ac:dyDescent="0.2">
      <c r="A46" s="177"/>
      <c r="B46" s="159" t="s">
        <v>186</v>
      </c>
      <c r="C46" s="159" t="s">
        <v>187</v>
      </c>
      <c r="D46" s="220">
        <v>116.74567000000005</v>
      </c>
    </row>
    <row r="47" spans="1:4" s="6" customFormat="1" x14ac:dyDescent="0.2">
      <c r="A47" s="177"/>
      <c r="B47" s="159" t="s">
        <v>188</v>
      </c>
      <c r="C47" s="159" t="s">
        <v>189</v>
      </c>
      <c r="D47" s="227">
        <v>2450.063390000018</v>
      </c>
    </row>
    <row r="48" spans="1:4" s="6" customFormat="1" x14ac:dyDescent="0.2">
      <c r="A48" s="177"/>
      <c r="B48" s="159" t="s">
        <v>190</v>
      </c>
      <c r="C48" s="159" t="s">
        <v>191</v>
      </c>
      <c r="D48" s="227">
        <v>42.057899999999997</v>
      </c>
    </row>
    <row r="49" spans="1:4" s="6" customFormat="1" x14ac:dyDescent="0.2">
      <c r="A49" s="184"/>
      <c r="B49" s="159" t="s">
        <v>192</v>
      </c>
      <c r="C49" s="159" t="s">
        <v>193</v>
      </c>
      <c r="D49" s="220">
        <v>769.04230999999947</v>
      </c>
    </row>
    <row r="50" spans="1:4" s="6" customFormat="1" ht="24" x14ac:dyDescent="0.2">
      <c r="A50" s="187"/>
      <c r="B50" s="159" t="s">
        <v>194</v>
      </c>
      <c r="C50" s="159" t="s">
        <v>195</v>
      </c>
      <c r="D50" s="220"/>
    </row>
    <row r="51" spans="1:4" s="6" customFormat="1" x14ac:dyDescent="0.2">
      <c r="A51" s="182"/>
      <c r="B51" s="161" t="s">
        <v>196</v>
      </c>
      <c r="C51" s="161" t="s">
        <v>197</v>
      </c>
      <c r="D51" s="224">
        <v>1005.6139999999997</v>
      </c>
    </row>
    <row r="52" spans="1:4" s="6" customFormat="1" x14ac:dyDescent="0.2">
      <c r="A52" s="185" t="s">
        <v>198</v>
      </c>
      <c r="B52" s="164" t="s">
        <v>199</v>
      </c>
      <c r="C52" s="164" t="s">
        <v>200</v>
      </c>
      <c r="D52" s="231">
        <v>2608.4489999999983</v>
      </c>
    </row>
    <row r="53" spans="1:4" s="6" customFormat="1" x14ac:dyDescent="0.2">
      <c r="A53" s="185" t="s">
        <v>201</v>
      </c>
      <c r="B53" s="164"/>
      <c r="C53" s="164" t="s">
        <v>202</v>
      </c>
      <c r="D53" s="231">
        <v>428.01934244854067</v>
      </c>
    </row>
    <row r="54" spans="1:4" ht="13.5" x14ac:dyDescent="0.2">
      <c r="A54" s="188" t="s">
        <v>203</v>
      </c>
      <c r="B54" s="156"/>
      <c r="C54" s="156"/>
      <c r="D54" s="232">
        <f>SUM(D5:D53)</f>
        <v>313570.76615333307</v>
      </c>
    </row>
    <row r="55" spans="1:4" ht="13.5" thickBot="1" x14ac:dyDescent="0.25">
      <c r="A55" s="155"/>
      <c r="B55" s="155"/>
      <c r="C55" s="3"/>
      <c r="D55" s="3"/>
    </row>
    <row r="56" spans="1:4" ht="14.25" thickTop="1" thickBot="1" x14ac:dyDescent="0.25">
      <c r="A56" s="173" t="s">
        <v>204</v>
      </c>
      <c r="B56" s="93"/>
      <c r="C56" s="93"/>
      <c r="D56" s="93"/>
    </row>
    <row r="57" spans="1:4" ht="14.25" thickTop="1" thickBot="1" x14ac:dyDescent="0.25">
      <c r="A57" s="80" t="s">
        <v>0</v>
      </c>
      <c r="B57" s="145"/>
      <c r="C57" s="52"/>
      <c r="D57" s="52"/>
    </row>
    <row r="58" spans="1:4" ht="13.5" thickTop="1" x14ac:dyDescent="0.2">
      <c r="B58" s="142"/>
      <c r="C58" s="142"/>
    </row>
    <row r="59" spans="1:4" x14ac:dyDescent="0.2">
      <c r="B59" s="146"/>
      <c r="C59" s="146"/>
      <c r="D59" s="147"/>
    </row>
    <row r="60" spans="1:4" x14ac:dyDescent="0.2">
      <c r="B60" s="146"/>
      <c r="C60" s="146"/>
      <c r="D60" s="147"/>
    </row>
    <row r="61" spans="1:4" x14ac:dyDescent="0.2">
      <c r="B61" s="146"/>
      <c r="C61" s="146"/>
      <c r="D61" s="147"/>
    </row>
    <row r="62" spans="1:4" x14ac:dyDescent="0.2">
      <c r="B62" s="146"/>
      <c r="C62" s="146"/>
      <c r="D62" s="147"/>
    </row>
    <row r="63" spans="1:4" x14ac:dyDescent="0.2">
      <c r="B63" s="146"/>
      <c r="C63" s="146"/>
      <c r="D63" s="147"/>
    </row>
    <row r="64" spans="1:4" x14ac:dyDescent="0.2">
      <c r="B64" s="146"/>
      <c r="C64" s="146"/>
      <c r="D64" s="147"/>
    </row>
    <row r="65" spans="2:4" x14ac:dyDescent="0.2">
      <c r="B65" s="146"/>
      <c r="C65" s="146"/>
      <c r="D65" s="147"/>
    </row>
    <row r="66" spans="2:4" x14ac:dyDescent="0.2">
      <c r="B66" s="146"/>
      <c r="C66" s="146"/>
      <c r="D66" s="147"/>
    </row>
    <row r="67" spans="2:4" x14ac:dyDescent="0.2">
      <c r="B67" s="146"/>
      <c r="C67" s="146"/>
      <c r="D67" s="147"/>
    </row>
    <row r="68" spans="2:4" x14ac:dyDescent="0.2">
      <c r="B68" s="146"/>
      <c r="C68" s="146"/>
      <c r="D68" s="146"/>
    </row>
    <row r="69" spans="2:4" x14ac:dyDescent="0.2">
      <c r="B69" s="146"/>
      <c r="C69" s="146"/>
      <c r="D69" s="146"/>
    </row>
    <row r="70" spans="2:4" x14ac:dyDescent="0.2">
      <c r="B70" s="146"/>
      <c r="C70" s="146"/>
      <c r="D70" s="146"/>
    </row>
    <row r="71" spans="2:4" x14ac:dyDescent="0.2">
      <c r="B71" s="146"/>
      <c r="C71" s="146"/>
      <c r="D71" s="146"/>
    </row>
    <row r="72" spans="2:4" x14ac:dyDescent="0.2">
      <c r="B72" s="146"/>
      <c r="C72" s="146"/>
      <c r="D72" s="146"/>
    </row>
    <row r="73" spans="2:4" x14ac:dyDescent="0.2">
      <c r="B73" s="146"/>
      <c r="C73" s="146"/>
      <c r="D73" s="146"/>
    </row>
    <row r="74" spans="2:4" x14ac:dyDescent="0.2">
      <c r="B74" s="146"/>
      <c r="C74" s="146"/>
      <c r="D74" s="146"/>
    </row>
    <row r="75" spans="2:4" x14ac:dyDescent="0.2">
      <c r="B75" s="146"/>
      <c r="C75" s="146"/>
      <c r="D75" s="146"/>
    </row>
    <row r="76" spans="2:4" x14ac:dyDescent="0.2">
      <c r="B76" s="146"/>
      <c r="C76" s="146"/>
      <c r="D76" s="146"/>
    </row>
    <row r="77" spans="2:4" x14ac:dyDescent="0.2">
      <c r="B77" s="146"/>
      <c r="C77" s="146"/>
      <c r="D77" s="146"/>
    </row>
    <row r="78" spans="2:4" x14ac:dyDescent="0.2">
      <c r="B78" s="146"/>
      <c r="C78" s="146"/>
      <c r="D78" s="146"/>
    </row>
    <row r="79" spans="2:4" x14ac:dyDescent="0.2">
      <c r="B79" s="146"/>
      <c r="C79" s="146"/>
      <c r="D79" s="146"/>
    </row>
    <row r="80" spans="2:4" x14ac:dyDescent="0.2">
      <c r="B80" s="146"/>
      <c r="C80" s="146"/>
      <c r="D80" s="146"/>
    </row>
    <row r="81" spans="2:4" x14ac:dyDescent="0.2">
      <c r="B81" s="146"/>
      <c r="C81" s="146"/>
      <c r="D81" s="146"/>
    </row>
    <row r="82" spans="2:4" x14ac:dyDescent="0.2">
      <c r="B82" s="146"/>
      <c r="C82" s="146"/>
      <c r="D82" s="146"/>
    </row>
    <row r="83" spans="2:4" x14ac:dyDescent="0.2">
      <c r="B83" s="146"/>
      <c r="C83" s="146"/>
      <c r="D83" s="146"/>
    </row>
    <row r="84" spans="2:4" x14ac:dyDescent="0.2">
      <c r="B84" s="146"/>
      <c r="C84" s="146"/>
      <c r="D84" s="146"/>
    </row>
    <row r="85" spans="2:4" x14ac:dyDescent="0.2">
      <c r="B85" s="146"/>
      <c r="C85" s="146"/>
      <c r="D85" s="146"/>
    </row>
    <row r="86" spans="2:4" x14ac:dyDescent="0.2">
      <c r="B86" s="146"/>
      <c r="C86" s="146"/>
      <c r="D86" s="146"/>
    </row>
    <row r="87" spans="2:4" x14ac:dyDescent="0.2">
      <c r="B87" s="146"/>
      <c r="C87" s="146"/>
      <c r="D87" s="146"/>
    </row>
    <row r="88" spans="2:4" x14ac:dyDescent="0.2">
      <c r="B88" s="146"/>
      <c r="C88" s="146"/>
      <c r="D88" s="146"/>
    </row>
    <row r="89" spans="2:4" x14ac:dyDescent="0.2">
      <c r="B89" s="146"/>
      <c r="C89" s="146"/>
      <c r="D89" s="146"/>
    </row>
    <row r="90" spans="2:4" x14ac:dyDescent="0.2">
      <c r="B90" s="146"/>
      <c r="C90" s="146"/>
      <c r="D90" s="146"/>
    </row>
    <row r="91" spans="2:4" x14ac:dyDescent="0.2">
      <c r="B91" s="146"/>
      <c r="C91" s="146"/>
      <c r="D91" s="146"/>
    </row>
    <row r="92" spans="2:4" x14ac:dyDescent="0.2">
      <c r="B92" s="146"/>
      <c r="C92" s="146"/>
      <c r="D92" s="146"/>
    </row>
    <row r="93" spans="2:4" x14ac:dyDescent="0.2">
      <c r="B93" s="146"/>
      <c r="C93" s="146"/>
      <c r="D93" s="146"/>
    </row>
    <row r="94" spans="2:4" x14ac:dyDescent="0.2">
      <c r="B94" s="146"/>
      <c r="C94" s="146"/>
      <c r="D94" s="146"/>
    </row>
    <row r="95" spans="2:4" x14ac:dyDescent="0.2">
      <c r="B95" s="146"/>
      <c r="C95" s="146"/>
      <c r="D95" s="146"/>
    </row>
    <row r="96" spans="2:4" x14ac:dyDescent="0.2">
      <c r="B96" s="146"/>
      <c r="C96" s="146"/>
      <c r="D96" s="146"/>
    </row>
    <row r="97" spans="2:4" x14ac:dyDescent="0.2">
      <c r="B97" s="146"/>
      <c r="C97" s="146"/>
      <c r="D97" s="146"/>
    </row>
    <row r="98" spans="2:4" x14ac:dyDescent="0.2">
      <c r="B98" s="146"/>
      <c r="C98" s="146"/>
      <c r="D98" s="146"/>
    </row>
    <row r="99" spans="2:4" x14ac:dyDescent="0.2">
      <c r="B99" s="146"/>
      <c r="C99" s="146"/>
      <c r="D99" s="146"/>
    </row>
    <row r="100" spans="2:4" x14ac:dyDescent="0.2">
      <c r="B100" s="146"/>
      <c r="C100" s="146"/>
      <c r="D100" s="146"/>
    </row>
    <row r="101" spans="2:4" x14ac:dyDescent="0.2">
      <c r="B101" s="146"/>
      <c r="C101" s="146"/>
      <c r="D101" s="146"/>
    </row>
    <row r="102" spans="2:4" x14ac:dyDescent="0.2">
      <c r="B102" s="146"/>
      <c r="C102" s="146"/>
      <c r="D102" s="146"/>
    </row>
    <row r="103" spans="2:4" x14ac:dyDescent="0.2">
      <c r="B103" s="146"/>
      <c r="C103" s="146"/>
      <c r="D103" s="146"/>
    </row>
    <row r="104" spans="2:4" x14ac:dyDescent="0.2">
      <c r="B104" s="146"/>
      <c r="C104" s="146"/>
      <c r="D104" s="146"/>
    </row>
    <row r="105" spans="2:4" x14ac:dyDescent="0.2">
      <c r="B105" s="146"/>
      <c r="C105" s="146"/>
      <c r="D105" s="146"/>
    </row>
    <row r="106" spans="2:4" x14ac:dyDescent="0.2">
      <c r="B106" s="146"/>
      <c r="C106" s="146"/>
      <c r="D106" s="146"/>
    </row>
    <row r="107" spans="2:4" x14ac:dyDescent="0.2">
      <c r="B107" s="146"/>
      <c r="C107" s="146"/>
      <c r="D107" s="146"/>
    </row>
  </sheetData>
  <pageMargins left="0.74803149606299213" right="0.74803149606299213" top="0.98425196850393704" bottom="0.98425196850393704" header="0" footer="0"/>
  <pageSetup paperSize="9" scale="64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tabColor rgb="FFCC99FF"/>
    <pageSetUpPr fitToPage="1"/>
  </sheetPr>
  <dimension ref="A1:T32"/>
  <sheetViews>
    <sheetView zoomScaleNormal="100" workbookViewId="0"/>
  </sheetViews>
  <sheetFormatPr baseColWidth="10" defaultColWidth="11.42578125" defaultRowHeight="12.75" x14ac:dyDescent="0.2"/>
  <cols>
    <col min="1" max="1" width="50.7109375" style="78" customWidth="1"/>
    <col min="2" max="19" width="8.28515625" style="1" customWidth="1"/>
    <col min="20" max="16384" width="11.42578125" style="1"/>
  </cols>
  <sheetData>
    <row r="1" spans="1:20" s="71" customFormat="1" ht="42" customHeight="1" x14ac:dyDescent="0.3">
      <c r="A1" s="203" t="s">
        <v>205</v>
      </c>
      <c r="B1" s="203"/>
      <c r="C1" s="203"/>
      <c r="D1" s="203"/>
      <c r="E1" s="204"/>
      <c r="F1" s="204"/>
      <c r="G1" s="204"/>
      <c r="H1" s="204"/>
      <c r="I1" s="204"/>
      <c r="J1" s="204"/>
      <c r="K1" s="204"/>
      <c r="L1" s="204"/>
      <c r="M1" s="204"/>
      <c r="N1" s="204"/>
    </row>
    <row r="2" spans="1:20" ht="20.25" x14ac:dyDescent="0.2">
      <c r="A2" s="56" t="s">
        <v>294</v>
      </c>
      <c r="B2" s="57"/>
      <c r="C2" s="58"/>
      <c r="D2" s="58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60"/>
      <c r="Q2" s="60"/>
      <c r="R2" s="60"/>
      <c r="S2" s="60"/>
    </row>
    <row r="3" spans="1:20" s="8" customFormat="1" ht="26.25" customHeight="1" x14ac:dyDescent="0.2">
      <c r="A3" s="51" t="s">
        <v>206</v>
      </c>
      <c r="B3" s="16"/>
      <c r="C3" s="16"/>
      <c r="D3" s="16"/>
      <c r="E3" s="16"/>
      <c r="F3" s="16"/>
      <c r="G3" s="17"/>
      <c r="K3" s="98"/>
      <c r="N3" s="98"/>
    </row>
    <row r="4" spans="1:20" ht="41.25" customHeight="1" x14ac:dyDescent="0.2">
      <c r="A4" s="48" t="s">
        <v>10</v>
      </c>
      <c r="B4" s="49">
        <v>2003</v>
      </c>
      <c r="C4" s="49">
        <v>2004</v>
      </c>
      <c r="D4" s="49">
        <v>2005</v>
      </c>
      <c r="E4" s="49">
        <v>2006</v>
      </c>
      <c r="F4" s="49">
        <v>2007</v>
      </c>
      <c r="G4" s="49">
        <v>2008</v>
      </c>
      <c r="H4" s="49">
        <v>2009</v>
      </c>
      <c r="I4" s="49">
        <v>2010</v>
      </c>
      <c r="J4" s="49">
        <v>2011</v>
      </c>
      <c r="K4" s="49">
        <v>2012</v>
      </c>
      <c r="L4" s="49">
        <v>2013</v>
      </c>
      <c r="M4" s="49">
        <v>2014</v>
      </c>
      <c r="N4" s="49">
        <v>2015</v>
      </c>
      <c r="O4" s="49">
        <v>2016</v>
      </c>
      <c r="P4" s="49">
        <v>2017</v>
      </c>
      <c r="Q4" s="49">
        <v>2018</v>
      </c>
      <c r="R4" s="49">
        <v>2019</v>
      </c>
      <c r="S4" s="49">
        <v>2020</v>
      </c>
    </row>
    <row r="5" spans="1:20" s="10" customFormat="1" ht="32.25" customHeight="1" x14ac:dyDescent="0.2">
      <c r="A5" s="99" t="s">
        <v>207</v>
      </c>
      <c r="B5" s="202">
        <v>371820</v>
      </c>
      <c r="C5" s="202">
        <v>510204</v>
      </c>
      <c r="D5" s="202">
        <v>489141</v>
      </c>
      <c r="E5" s="202">
        <v>425090</v>
      </c>
      <c r="F5" s="202">
        <v>456853</v>
      </c>
      <c r="G5" s="202">
        <v>412128</v>
      </c>
      <c r="H5" s="202">
        <v>306332.2</v>
      </c>
      <c r="I5" s="202">
        <v>353640.51568000001</v>
      </c>
      <c r="J5" s="202">
        <v>328681.33334487706</v>
      </c>
      <c r="K5" s="202">
        <v>299089.41807138402</v>
      </c>
      <c r="L5" s="202">
        <v>284424.32731257542</v>
      </c>
      <c r="M5" s="202">
        <v>323398.40607999999</v>
      </c>
      <c r="N5" s="202">
        <v>327765.69</v>
      </c>
      <c r="O5" s="202">
        <v>321628</v>
      </c>
      <c r="P5" s="296">
        <v>316428.64206666325</v>
      </c>
      <c r="Q5" s="296">
        <v>326168.66000000003</v>
      </c>
      <c r="R5" s="296">
        <v>329363.01399999997</v>
      </c>
      <c r="S5" s="296">
        <v>318217.67615333269</v>
      </c>
    </row>
    <row r="6" spans="1:20" s="100" customFormat="1" ht="24.95" customHeight="1" x14ac:dyDescent="0.2">
      <c r="A6" s="102" t="s">
        <v>208</v>
      </c>
      <c r="B6" s="297">
        <v>346491</v>
      </c>
      <c r="C6" s="297">
        <v>386821</v>
      </c>
      <c r="D6" s="297">
        <v>372968</v>
      </c>
      <c r="E6" s="297">
        <v>398827</v>
      </c>
      <c r="F6" s="297">
        <v>420007.5</v>
      </c>
      <c r="G6" s="297">
        <v>387443</v>
      </c>
      <c r="H6" s="297">
        <v>290974.59999999998</v>
      </c>
      <c r="I6" s="297">
        <v>311508.13568000001</v>
      </c>
      <c r="J6" s="297">
        <v>317683.11734487704</v>
      </c>
      <c r="K6" s="297">
        <v>281440.91487138404</v>
      </c>
      <c r="L6" s="297">
        <v>276226.36126257543</v>
      </c>
      <c r="M6" s="297">
        <v>306316.15607998281</v>
      </c>
      <c r="N6" s="297">
        <v>322008.38</v>
      </c>
      <c r="O6" s="297">
        <v>309837.42300000001</v>
      </c>
      <c r="P6" s="293">
        <f>P5-P7</f>
        <v>298660.02206666325</v>
      </c>
      <c r="Q6" s="293">
        <f>Q5-Q7</f>
        <v>305407.41000000003</v>
      </c>
      <c r="R6" s="293">
        <v>311003.01399999997</v>
      </c>
      <c r="S6" s="293">
        <f>S5-S7</f>
        <v>281498.32615333272</v>
      </c>
      <c r="T6" s="320"/>
    </row>
    <row r="7" spans="1:20" s="100" customFormat="1" ht="15" customHeight="1" x14ac:dyDescent="0.25">
      <c r="A7" s="101" t="s">
        <v>209</v>
      </c>
      <c r="B7" s="298">
        <v>25329</v>
      </c>
      <c r="C7" s="298">
        <v>123383</v>
      </c>
      <c r="D7" s="298">
        <v>116173</v>
      </c>
      <c r="E7" s="298">
        <v>26263</v>
      </c>
      <c r="F7" s="298">
        <v>36846.5</v>
      </c>
      <c r="G7" s="298">
        <v>24685</v>
      </c>
      <c r="H7" s="298">
        <v>15357.6</v>
      </c>
      <c r="I7" s="298">
        <v>42132.38</v>
      </c>
      <c r="J7" s="298">
        <v>10998.216</v>
      </c>
      <c r="K7" s="298">
        <v>19565.834200000001</v>
      </c>
      <c r="L7" s="298">
        <v>8197.9660499999991</v>
      </c>
      <c r="M7" s="298">
        <v>17082.25</v>
      </c>
      <c r="N7" s="299">
        <v>5757.3</v>
      </c>
      <c r="O7" s="292">
        <v>11790.576999999999</v>
      </c>
      <c r="P7" s="292">
        <f>P8+P9+P12</f>
        <v>17768.62</v>
      </c>
      <c r="Q7" s="292">
        <f>Q8+Q9+Q12</f>
        <v>20761.25</v>
      </c>
      <c r="R7" s="292">
        <v>18360</v>
      </c>
      <c r="S7" s="292">
        <f>S8+S9+S12</f>
        <v>36719.350000000006</v>
      </c>
    </row>
    <row r="8" spans="1:20" s="9" customFormat="1" ht="24.95" customHeight="1" x14ac:dyDescent="0.2">
      <c r="A8" s="103" t="s">
        <v>210</v>
      </c>
      <c r="B8" s="288">
        <v>19675</v>
      </c>
      <c r="C8" s="288">
        <v>118228</v>
      </c>
      <c r="D8" s="300">
        <v>107389</v>
      </c>
      <c r="E8" s="288">
        <v>13971</v>
      </c>
      <c r="F8" s="288">
        <v>25118</v>
      </c>
      <c r="G8" s="288">
        <v>10841</v>
      </c>
      <c r="H8" s="288">
        <v>6451</v>
      </c>
      <c r="I8" s="288">
        <v>33704.190999999999</v>
      </c>
      <c r="J8" s="288">
        <v>2972.8180000000002</v>
      </c>
      <c r="K8" s="288">
        <v>15749.5162</v>
      </c>
      <c r="L8" s="288">
        <v>4056.99305</v>
      </c>
      <c r="M8" s="288">
        <v>9765.8429999999989</v>
      </c>
      <c r="N8" s="288">
        <v>1067.07</v>
      </c>
      <c r="O8" s="288">
        <v>6349.533000000004</v>
      </c>
      <c r="P8" s="288">
        <v>12601.13</v>
      </c>
      <c r="Q8" s="288">
        <v>16344.09</v>
      </c>
      <c r="R8" s="288">
        <v>9013</v>
      </c>
      <c r="S8" s="288">
        <v>33362.339</v>
      </c>
    </row>
    <row r="9" spans="1:20" s="9" customFormat="1" ht="15" customHeight="1" x14ac:dyDescent="0.2">
      <c r="A9" s="104" t="s">
        <v>211</v>
      </c>
      <c r="B9" s="288">
        <v>1236</v>
      </c>
      <c r="C9" s="288">
        <v>498</v>
      </c>
      <c r="D9" s="300">
        <v>1066</v>
      </c>
      <c r="E9" s="288">
        <v>1159</v>
      </c>
      <c r="F9" s="288">
        <v>1651</v>
      </c>
      <c r="G9" s="288">
        <v>2020</v>
      </c>
      <c r="H9" s="288">
        <v>1316</v>
      </c>
      <c r="I9" s="288">
        <v>2571.6779999999999</v>
      </c>
      <c r="J9" s="288">
        <v>447.45499999999998</v>
      </c>
      <c r="K9" s="288">
        <v>303.74199999999996</v>
      </c>
      <c r="L9" s="288">
        <v>203</v>
      </c>
      <c r="M9" s="288">
        <v>178.82899999999998</v>
      </c>
      <c r="N9" s="288">
        <v>83.59</v>
      </c>
      <c r="O9" s="291">
        <v>88.89700000000002</v>
      </c>
      <c r="P9" s="291">
        <f>P10+P11</f>
        <v>81.679999999999993</v>
      </c>
      <c r="Q9" s="291">
        <f>Q10+Q11</f>
        <v>248.81</v>
      </c>
      <c r="R9" s="291">
        <v>398</v>
      </c>
      <c r="S9" s="291">
        <f>S10+S11</f>
        <v>485.548</v>
      </c>
    </row>
    <row r="10" spans="1:20" ht="15" customHeight="1" x14ac:dyDescent="0.2">
      <c r="A10" s="105" t="s">
        <v>212</v>
      </c>
      <c r="B10" s="289">
        <v>795</v>
      </c>
      <c r="C10" s="289">
        <v>426</v>
      </c>
      <c r="D10" s="301">
        <v>381</v>
      </c>
      <c r="E10" s="289">
        <v>442</v>
      </c>
      <c r="F10" s="289">
        <v>710</v>
      </c>
      <c r="G10" s="289">
        <v>791</v>
      </c>
      <c r="H10" s="289">
        <v>489</v>
      </c>
      <c r="I10" s="289">
        <v>368</v>
      </c>
      <c r="J10" s="289">
        <v>53.411000000000001</v>
      </c>
      <c r="K10" s="289">
        <v>28.34</v>
      </c>
      <c r="L10" s="289">
        <v>33</v>
      </c>
      <c r="M10" s="289">
        <v>44.689</v>
      </c>
      <c r="N10" s="289">
        <v>18.78</v>
      </c>
      <c r="O10" s="289">
        <v>17.040000000000003</v>
      </c>
      <c r="P10" s="289">
        <v>6.97</v>
      </c>
      <c r="Q10" s="289">
        <v>39.01</v>
      </c>
      <c r="R10" s="289">
        <v>59</v>
      </c>
      <c r="S10" s="289">
        <v>34.828000000000003</v>
      </c>
    </row>
    <row r="11" spans="1:20" ht="15" customHeight="1" x14ac:dyDescent="0.2">
      <c r="A11" s="105" t="s">
        <v>213</v>
      </c>
      <c r="B11" s="289">
        <v>441</v>
      </c>
      <c r="C11" s="289">
        <v>72</v>
      </c>
      <c r="D11" s="301">
        <v>685</v>
      </c>
      <c r="E11" s="289">
        <v>717</v>
      </c>
      <c r="F11" s="289">
        <v>941</v>
      </c>
      <c r="G11" s="289">
        <v>1229</v>
      </c>
      <c r="H11" s="289">
        <v>827</v>
      </c>
      <c r="I11" s="289">
        <v>2203.6779999999999</v>
      </c>
      <c r="J11" s="289">
        <v>394.04399999999998</v>
      </c>
      <c r="K11" s="289">
        <v>275.40199999999999</v>
      </c>
      <c r="L11" s="289">
        <v>169.749</v>
      </c>
      <c r="M11" s="289">
        <v>134.13999999999999</v>
      </c>
      <c r="N11" s="289">
        <v>64.81</v>
      </c>
      <c r="O11" s="289">
        <v>71.857000000000014</v>
      </c>
      <c r="P11" s="289">
        <v>74.709999999999994</v>
      </c>
      <c r="Q11" s="289">
        <v>209.8</v>
      </c>
      <c r="R11" s="289">
        <v>339</v>
      </c>
      <c r="S11" s="289">
        <v>450.72</v>
      </c>
    </row>
    <row r="12" spans="1:20" s="9" customFormat="1" ht="15" customHeight="1" x14ac:dyDescent="0.2">
      <c r="A12" s="104" t="s">
        <v>214</v>
      </c>
      <c r="B12" s="290">
        <v>4418</v>
      </c>
      <c r="C12" s="290">
        <v>4657</v>
      </c>
      <c r="D12" s="290">
        <v>7718</v>
      </c>
      <c r="E12" s="290">
        <v>11133</v>
      </c>
      <c r="F12" s="290">
        <v>10078</v>
      </c>
      <c r="G12" s="290">
        <v>11824</v>
      </c>
      <c r="H12" s="290">
        <v>7590.6</v>
      </c>
      <c r="I12" s="290">
        <v>5856.5110000000004</v>
      </c>
      <c r="J12" s="290">
        <v>7577.9430000000002</v>
      </c>
      <c r="K12" s="290">
        <v>3512.576</v>
      </c>
      <c r="L12" s="290">
        <v>3938.0240000000003</v>
      </c>
      <c r="M12" s="290">
        <v>7137.5780000000013</v>
      </c>
      <c r="N12" s="290">
        <v>4606.6499999999996</v>
      </c>
      <c r="O12" s="290">
        <v>5352.1469999999954</v>
      </c>
      <c r="P12" s="290">
        <v>5085.8100000000004</v>
      </c>
      <c r="Q12" s="290">
        <v>4168.3500000000004</v>
      </c>
      <c r="R12" s="290">
        <v>8949</v>
      </c>
      <c r="S12" s="290">
        <v>2871.4630000000002</v>
      </c>
    </row>
    <row r="13" spans="1:20" s="11" customFormat="1" ht="7.5" customHeight="1" x14ac:dyDescent="0.2">
      <c r="A13" s="81"/>
      <c r="B13" s="302"/>
      <c r="C13" s="302"/>
      <c r="D13" s="302"/>
      <c r="E13" s="302"/>
      <c r="F13" s="302"/>
      <c r="G13" s="302"/>
      <c r="H13" s="302"/>
      <c r="I13" s="302"/>
      <c r="J13" s="302"/>
      <c r="K13" s="302"/>
      <c r="L13" s="302"/>
      <c r="M13" s="302"/>
      <c r="N13" s="302"/>
      <c r="O13" s="302"/>
      <c r="P13" s="302"/>
      <c r="Q13" s="302"/>
      <c r="R13" s="302"/>
      <c r="S13" s="302"/>
    </row>
    <row r="14" spans="1:20" s="9" customFormat="1" ht="24.95" customHeight="1" x14ac:dyDescent="0.2">
      <c r="A14" s="45" t="s">
        <v>215</v>
      </c>
      <c r="B14" s="303"/>
      <c r="C14" s="303"/>
      <c r="D14" s="304"/>
      <c r="E14" s="304"/>
      <c r="F14" s="304"/>
      <c r="G14" s="304"/>
      <c r="H14" s="304"/>
      <c r="I14" s="304"/>
      <c r="J14" s="304"/>
      <c r="K14" s="304"/>
      <c r="L14" s="304"/>
      <c r="M14" s="304"/>
      <c r="N14" s="304"/>
      <c r="O14" s="304"/>
      <c r="P14" s="304"/>
      <c r="Q14" s="304"/>
      <c r="R14" s="304"/>
      <c r="S14" s="304"/>
    </row>
    <row r="15" spans="1:20" ht="15" customHeight="1" x14ac:dyDescent="0.2">
      <c r="A15" s="46" t="s">
        <v>216</v>
      </c>
      <c r="B15" s="305">
        <v>65231</v>
      </c>
      <c r="C15" s="305">
        <v>72357</v>
      </c>
      <c r="D15" s="294">
        <v>63698</v>
      </c>
      <c r="E15" s="294">
        <v>71564</v>
      </c>
      <c r="F15" s="294">
        <v>73097.399999999994</v>
      </c>
      <c r="G15" s="294">
        <v>71603</v>
      </c>
      <c r="H15" s="294">
        <v>49259.325129980003</v>
      </c>
      <c r="I15" s="294">
        <v>44838.990800000007</v>
      </c>
      <c r="J15" s="294">
        <v>52679.858832999991</v>
      </c>
      <c r="K15" s="294">
        <v>43980.472075000005</v>
      </c>
      <c r="L15" s="294">
        <v>41390.841340031242</v>
      </c>
      <c r="M15" s="294">
        <v>52739.114160000085</v>
      </c>
      <c r="N15" s="294">
        <v>51755.53</v>
      </c>
      <c r="O15" s="294">
        <v>51977.425000000003</v>
      </c>
      <c r="P15" s="294">
        <v>51732.69</v>
      </c>
      <c r="Q15" s="294">
        <v>64144.480000000003</v>
      </c>
      <c r="R15" s="294">
        <v>66967</v>
      </c>
      <c r="S15" s="294">
        <v>61840.222000000002</v>
      </c>
    </row>
    <row r="16" spans="1:20" ht="15" customHeight="1" x14ac:dyDescent="0.2">
      <c r="A16" s="19" t="s">
        <v>217</v>
      </c>
      <c r="B16" s="305">
        <v>194983</v>
      </c>
      <c r="C16" s="305">
        <v>327755</v>
      </c>
      <c r="D16" s="290">
        <v>314593</v>
      </c>
      <c r="E16" s="290">
        <v>244283</v>
      </c>
      <c r="F16" s="290">
        <v>275611</v>
      </c>
      <c r="G16" s="290">
        <v>240631</v>
      </c>
      <c r="H16" s="290">
        <v>169419.17143024999</v>
      </c>
      <c r="I16" s="290">
        <v>231833.58750999998</v>
      </c>
      <c r="J16" s="290">
        <v>205806.86068551702</v>
      </c>
      <c r="K16" s="290">
        <v>191975.3324473839</v>
      </c>
      <c r="L16" s="290">
        <v>183602.18095207465</v>
      </c>
      <c r="M16" s="290">
        <v>209359.40101999886</v>
      </c>
      <c r="N16" s="290">
        <v>210240.83</v>
      </c>
      <c r="O16" s="290">
        <v>205390.88200000001</v>
      </c>
      <c r="P16" s="290">
        <v>201503.46</v>
      </c>
      <c r="Q16" s="290">
        <v>195292.53</v>
      </c>
      <c r="R16" s="290">
        <v>192858</v>
      </c>
      <c r="S16" s="290">
        <v>180390.58</v>
      </c>
    </row>
    <row r="17" spans="1:19" ht="15" customHeight="1" x14ac:dyDescent="0.2">
      <c r="A17" s="19" t="s">
        <v>218</v>
      </c>
      <c r="B17" s="305">
        <v>111607</v>
      </c>
      <c r="C17" s="305">
        <v>110093</v>
      </c>
      <c r="D17" s="290">
        <v>110850</v>
      </c>
      <c r="E17" s="290">
        <v>109243</v>
      </c>
      <c r="F17" s="290">
        <v>108145</v>
      </c>
      <c r="G17" s="290">
        <v>99894</v>
      </c>
      <c r="H17" s="290">
        <v>87653.551528000011</v>
      </c>
      <c r="I17" s="290">
        <v>76967.93737</v>
      </c>
      <c r="J17" s="290">
        <v>70194.613826360001</v>
      </c>
      <c r="K17" s="290">
        <v>63133.613549000002</v>
      </c>
      <c r="L17" s="290">
        <v>59431.305020470216</v>
      </c>
      <c r="M17" s="290">
        <v>61299.890899999744</v>
      </c>
      <c r="N17" s="290">
        <v>65769.33</v>
      </c>
      <c r="O17" s="290">
        <v>64259.923999999999</v>
      </c>
      <c r="P17" s="290">
        <v>63192.480000000003</v>
      </c>
      <c r="Q17" s="290">
        <v>66731.600000000006</v>
      </c>
      <c r="R17" s="290">
        <v>69538</v>
      </c>
      <c r="S17" s="290">
        <v>75986.873999999996</v>
      </c>
    </row>
    <row r="18" spans="1:19" s="11" customFormat="1" ht="7.5" customHeight="1" x14ac:dyDescent="0.2">
      <c r="A18" s="81"/>
      <c r="B18" s="302"/>
      <c r="C18" s="302"/>
      <c r="D18" s="302"/>
      <c r="E18" s="302"/>
      <c r="F18" s="302"/>
      <c r="G18" s="302"/>
      <c r="H18" s="302"/>
      <c r="I18" s="302"/>
      <c r="J18" s="302"/>
      <c r="K18" s="302"/>
      <c r="L18" s="302"/>
      <c r="M18" s="302"/>
      <c r="N18" s="302"/>
      <c r="O18" s="302"/>
      <c r="P18" s="302"/>
      <c r="Q18" s="302"/>
      <c r="R18" s="302"/>
      <c r="S18" s="302"/>
    </row>
    <row r="19" spans="1:19" s="9" customFormat="1" ht="24.95" customHeight="1" x14ac:dyDescent="0.2">
      <c r="A19" s="45" t="s">
        <v>219</v>
      </c>
      <c r="B19" s="303"/>
      <c r="C19" s="303"/>
      <c r="D19" s="304"/>
      <c r="E19" s="304"/>
      <c r="F19" s="304"/>
      <c r="G19" s="304"/>
      <c r="H19" s="304"/>
      <c r="I19" s="304"/>
      <c r="J19" s="304"/>
      <c r="K19" s="304"/>
      <c r="L19" s="304"/>
      <c r="M19" s="304"/>
      <c r="N19" s="304"/>
      <c r="O19" s="304"/>
      <c r="P19" s="304"/>
      <c r="Q19" s="304"/>
      <c r="R19" s="304"/>
      <c r="S19" s="304"/>
    </row>
    <row r="20" spans="1:19" ht="15" customHeight="1" x14ac:dyDescent="0.2">
      <c r="A20" s="19" t="s">
        <v>220</v>
      </c>
      <c r="B20" s="305">
        <v>192455</v>
      </c>
      <c r="C20" s="305">
        <v>302724</v>
      </c>
      <c r="D20" s="294">
        <v>293950</v>
      </c>
      <c r="E20" s="294">
        <v>244374</v>
      </c>
      <c r="F20" s="294">
        <v>221739</v>
      </c>
      <c r="G20" s="290">
        <v>158138</v>
      </c>
      <c r="H20" s="290">
        <v>109290</v>
      </c>
      <c r="I20" s="290">
        <v>128682.44371000001</v>
      </c>
      <c r="J20" s="290">
        <v>107294.75123107698</v>
      </c>
      <c r="K20" s="290">
        <v>113909.641394384</v>
      </c>
      <c r="L20" s="290">
        <v>87086.613829996902</v>
      </c>
      <c r="M20" s="290">
        <v>101952.69986999803</v>
      </c>
      <c r="N20" s="290">
        <v>97955.05</v>
      </c>
      <c r="O20" s="290">
        <v>103501.68</v>
      </c>
      <c r="P20" s="294">
        <v>109355.1</v>
      </c>
      <c r="Q20" s="294">
        <v>111681.99</v>
      </c>
      <c r="R20" s="294">
        <v>111058.239</v>
      </c>
      <c r="S20" s="294">
        <v>125947.88499999999</v>
      </c>
    </row>
    <row r="21" spans="1:19" ht="15" customHeight="1" x14ac:dyDescent="0.2">
      <c r="A21" s="19" t="s">
        <v>221</v>
      </c>
      <c r="B21" s="305">
        <v>2142</v>
      </c>
      <c r="C21" s="305">
        <v>2054</v>
      </c>
      <c r="D21" s="290">
        <v>2139</v>
      </c>
      <c r="E21" s="290">
        <v>1699.6</v>
      </c>
      <c r="F21" s="290">
        <v>2103</v>
      </c>
      <c r="G21" s="290">
        <v>1480</v>
      </c>
      <c r="H21" s="290">
        <v>2267</v>
      </c>
      <c r="I21" s="290">
        <v>3093.9579200000003</v>
      </c>
      <c r="J21" s="290">
        <v>447.13434999999998</v>
      </c>
      <c r="K21" s="290">
        <v>447.36675000000008</v>
      </c>
      <c r="L21" s="290">
        <v>415.30019999999899</v>
      </c>
      <c r="M21" s="290">
        <v>2736.9168999999965</v>
      </c>
      <c r="N21" s="290">
        <v>2050.31</v>
      </c>
      <c r="O21" s="290">
        <v>2441.7779999999998</v>
      </c>
      <c r="P21" s="290">
        <v>481</v>
      </c>
      <c r="Q21" s="290">
        <v>413.69</v>
      </c>
      <c r="R21" s="290">
        <v>716.44100000000003</v>
      </c>
      <c r="S21" s="290">
        <v>1026.587</v>
      </c>
    </row>
    <row r="22" spans="1:19" ht="15" customHeight="1" x14ac:dyDescent="0.2">
      <c r="A22" s="19" t="s">
        <v>222</v>
      </c>
      <c r="B22" s="305">
        <v>170685</v>
      </c>
      <c r="C22" s="305">
        <v>198873</v>
      </c>
      <c r="D22" s="290">
        <v>187557.5</v>
      </c>
      <c r="E22" s="290">
        <v>175684.5</v>
      </c>
      <c r="F22" s="290">
        <v>218502</v>
      </c>
      <c r="G22" s="290">
        <v>249298</v>
      </c>
      <c r="H22" s="290">
        <v>191887</v>
      </c>
      <c r="I22" s="290">
        <v>220012.22980999999</v>
      </c>
      <c r="J22" s="290">
        <v>219166.64276379996</v>
      </c>
      <c r="K22" s="290">
        <v>184075.88192700001</v>
      </c>
      <c r="L22" s="290">
        <v>195412.89228257755</v>
      </c>
      <c r="M22" s="290">
        <v>215440.24330999673</v>
      </c>
      <c r="N22" s="290">
        <v>221928</v>
      </c>
      <c r="O22" s="290">
        <v>212605.80100000001</v>
      </c>
      <c r="P22" s="290">
        <v>203844.36</v>
      </c>
      <c r="Q22" s="290">
        <v>211019.11</v>
      </c>
      <c r="R22" s="290">
        <v>213982.402</v>
      </c>
      <c r="S22" s="290">
        <v>188063.76699999999</v>
      </c>
    </row>
    <row r="23" spans="1:19" ht="15" customHeight="1" x14ac:dyDescent="0.2">
      <c r="A23" s="19" t="s">
        <v>223</v>
      </c>
      <c r="B23" s="305">
        <v>6539</v>
      </c>
      <c r="C23" s="305">
        <v>6553</v>
      </c>
      <c r="D23" s="290">
        <v>5494.7</v>
      </c>
      <c r="E23" s="290">
        <v>3332</v>
      </c>
      <c r="F23" s="290">
        <v>14509</v>
      </c>
      <c r="G23" s="290">
        <v>3212</v>
      </c>
      <c r="H23" s="290">
        <v>2888</v>
      </c>
      <c r="I23" s="290">
        <v>1851.8842400000001</v>
      </c>
      <c r="J23" s="290">
        <v>1772.8049999999998</v>
      </c>
      <c r="K23" s="290">
        <v>657</v>
      </c>
      <c r="L23" s="290">
        <v>1509.5209999999997</v>
      </c>
      <c r="M23" s="290">
        <v>3268.5459999999998</v>
      </c>
      <c r="N23" s="290">
        <v>5832.33</v>
      </c>
      <c r="O23" s="290">
        <v>3078.9720000000002</v>
      </c>
      <c r="P23" s="290">
        <v>2748.18</v>
      </c>
      <c r="Q23" s="290">
        <v>3053.81</v>
      </c>
      <c r="R23" s="290">
        <v>3605.9319999999998</v>
      </c>
      <c r="S23" s="290">
        <v>3179.4369999999999</v>
      </c>
    </row>
    <row r="24" spans="1:19" s="11" customFormat="1" ht="7.5" customHeight="1" x14ac:dyDescent="0.2">
      <c r="A24" s="81"/>
      <c r="B24" s="302"/>
      <c r="C24" s="302"/>
      <c r="D24" s="302"/>
      <c r="E24" s="302"/>
      <c r="F24" s="302"/>
      <c r="G24" s="302"/>
      <c r="H24" s="302"/>
      <c r="I24" s="302"/>
      <c r="J24" s="302"/>
      <c r="K24" s="302"/>
      <c r="L24" s="302"/>
      <c r="M24" s="302"/>
      <c r="N24" s="302"/>
      <c r="O24" s="302"/>
      <c r="P24" s="302"/>
      <c r="Q24" s="302"/>
      <c r="R24" s="302"/>
      <c r="S24" s="302"/>
    </row>
    <row r="25" spans="1:19" s="9" customFormat="1" ht="24.95" customHeight="1" x14ac:dyDescent="0.2">
      <c r="A25" s="45" t="s">
        <v>224</v>
      </c>
      <c r="B25" s="303"/>
      <c r="C25" s="303"/>
      <c r="D25" s="304"/>
      <c r="E25" s="304"/>
      <c r="F25" s="304"/>
      <c r="G25" s="304"/>
      <c r="H25" s="304"/>
      <c r="I25" s="304"/>
      <c r="J25" s="304"/>
      <c r="K25" s="304"/>
      <c r="L25" s="304"/>
      <c r="M25" s="304"/>
      <c r="N25" s="304"/>
      <c r="O25" s="304"/>
      <c r="P25" s="304"/>
      <c r="Q25" s="304"/>
      <c r="R25" s="304"/>
      <c r="S25" s="304"/>
    </row>
    <row r="26" spans="1:19" ht="15" customHeight="1" x14ac:dyDescent="0.2">
      <c r="A26" s="19" t="s">
        <v>225</v>
      </c>
      <c r="B26" s="305">
        <v>237613</v>
      </c>
      <c r="C26" s="305">
        <v>263737</v>
      </c>
      <c r="D26" s="290">
        <v>261581</v>
      </c>
      <c r="E26" s="290">
        <v>269802.59999999998</v>
      </c>
      <c r="F26" s="290">
        <v>275956</v>
      </c>
      <c r="G26" s="290">
        <v>231173</v>
      </c>
      <c r="H26" s="290">
        <v>199694.98567999998</v>
      </c>
      <c r="I26" s="290">
        <v>215606.36963</v>
      </c>
      <c r="J26" s="290">
        <v>206343.30686957698</v>
      </c>
      <c r="K26" s="290">
        <v>173977.90379438401</v>
      </c>
      <c r="L26" s="290">
        <v>173282.48747257673</v>
      </c>
      <c r="M26" s="290">
        <v>180666.59686999468</v>
      </c>
      <c r="N26" s="290">
        <v>182930.64</v>
      </c>
      <c r="O26" s="290">
        <v>163098.693</v>
      </c>
      <c r="P26" s="290">
        <v>154222.46</v>
      </c>
      <c r="Q26" s="290">
        <v>172414.78</v>
      </c>
      <c r="R26" s="290">
        <v>177862.20600000001</v>
      </c>
      <c r="S26" s="290">
        <v>159594.916</v>
      </c>
    </row>
    <row r="27" spans="1:19" ht="15" customHeight="1" x14ac:dyDescent="0.2">
      <c r="A27" s="47" t="s">
        <v>226</v>
      </c>
      <c r="B27" s="306">
        <v>134208</v>
      </c>
      <c r="C27" s="306">
        <v>246467</v>
      </c>
      <c r="D27" s="295">
        <v>227560</v>
      </c>
      <c r="E27" s="295">
        <v>155287.6</v>
      </c>
      <c r="F27" s="295">
        <v>180897</v>
      </c>
      <c r="G27" s="295">
        <v>180955</v>
      </c>
      <c r="H27" s="295">
        <v>106637.06240823001</v>
      </c>
      <c r="I27" s="295">
        <v>138034.14605000001</v>
      </c>
      <c r="J27" s="295">
        <v>122338.02647529998</v>
      </c>
      <c r="K27" s="295">
        <v>125111.51427699998</v>
      </c>
      <c r="L27" s="295">
        <v>111141.83983999868</v>
      </c>
      <c r="M27" s="295">
        <v>142731.80920999803</v>
      </c>
      <c r="N27" s="295">
        <v>144835.04999999999</v>
      </c>
      <c r="O27" s="295">
        <v>158529.538</v>
      </c>
      <c r="P27" s="295">
        <v>162206.18</v>
      </c>
      <c r="Q27" s="295">
        <v>153753.82999999999</v>
      </c>
      <c r="R27" s="295">
        <v>151500.80799999999</v>
      </c>
      <c r="S27" s="295">
        <v>158622.76</v>
      </c>
    </row>
    <row r="28" spans="1:19" ht="10.5" customHeight="1" thickBot="1" x14ac:dyDescent="0.25"/>
    <row r="29" spans="1:19" ht="13.5" thickTop="1" x14ac:dyDescent="0.2">
      <c r="A29" s="66" t="s">
        <v>227</v>
      </c>
      <c r="B29" s="63"/>
      <c r="C29" s="63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</row>
    <row r="30" spans="1:19" ht="13.5" thickBot="1" x14ac:dyDescent="0.25">
      <c r="A30" s="65" t="s">
        <v>228</v>
      </c>
      <c r="B30" s="64"/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  <c r="Q30" s="64"/>
      <c r="R30" s="64"/>
      <c r="S30" s="64"/>
    </row>
    <row r="31" spans="1:19" ht="14.25" thickTop="1" thickBot="1" x14ac:dyDescent="0.25">
      <c r="A31" s="80" t="s">
        <v>0</v>
      </c>
      <c r="B31" s="61"/>
      <c r="C31" s="61"/>
      <c r="D31" s="61"/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1"/>
      <c r="P31" s="61"/>
      <c r="Q31" s="61"/>
      <c r="R31" s="61"/>
      <c r="S31" s="61"/>
    </row>
    <row r="32" spans="1:19" ht="13.5" thickTop="1" x14ac:dyDescent="0.2"/>
  </sheetData>
  <phoneticPr fontId="3" type="noConversion"/>
  <pageMargins left="0.75" right="0.75" top="1" bottom="1" header="0" footer="0"/>
  <pageSetup paperSize="9" scale="76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99FF"/>
    <pageSetUpPr fitToPage="1"/>
  </sheetPr>
  <dimension ref="A1:G38"/>
  <sheetViews>
    <sheetView zoomScaleNormal="100" workbookViewId="0"/>
  </sheetViews>
  <sheetFormatPr baseColWidth="10" defaultColWidth="11.42578125" defaultRowHeight="12.75" x14ac:dyDescent="0.2"/>
  <cols>
    <col min="1" max="1" width="15.7109375" style="124" customWidth="1"/>
    <col min="2" max="2" width="56" style="124" customWidth="1"/>
    <col min="3" max="3" width="12" style="124" customWidth="1"/>
    <col min="4" max="4" width="11.140625" style="139" customWidth="1"/>
    <col min="5" max="5" width="10.85546875" style="140" bestFit="1" customWidth="1"/>
    <col min="6" max="7" width="11.28515625" style="124" customWidth="1"/>
    <col min="8" max="16384" width="11.42578125" style="124"/>
  </cols>
  <sheetData>
    <row r="1" spans="1:7" s="118" customFormat="1" ht="42" customHeight="1" thickTop="1" x14ac:dyDescent="0.3">
      <c r="A1" s="349" t="s">
        <v>277</v>
      </c>
      <c r="B1" s="113"/>
      <c r="C1" s="113"/>
      <c r="D1" s="114"/>
      <c r="E1" s="115"/>
      <c r="F1" s="116"/>
      <c r="G1" s="117"/>
    </row>
    <row r="2" spans="1:7" ht="20.25" x14ac:dyDescent="0.2">
      <c r="A2" s="119" t="s">
        <v>296</v>
      </c>
      <c r="B2" s="120"/>
      <c r="C2" s="121"/>
      <c r="D2" s="121"/>
      <c r="E2" s="122"/>
      <c r="F2" s="123"/>
      <c r="G2" s="123"/>
    </row>
    <row r="3" spans="1:7" ht="26.25" customHeight="1" x14ac:dyDescent="0.2">
      <c r="A3" s="125" t="s">
        <v>2</v>
      </c>
      <c r="B3" s="126"/>
      <c r="C3" s="126"/>
      <c r="D3" s="126"/>
      <c r="E3" s="126"/>
      <c r="F3" s="126"/>
      <c r="G3" s="254"/>
    </row>
    <row r="4" spans="1:7" ht="33" customHeight="1" x14ac:dyDescent="0.2">
      <c r="A4" s="127" t="s">
        <v>10</v>
      </c>
      <c r="B4" s="128" t="s">
        <v>229</v>
      </c>
      <c r="C4" s="128" t="s">
        <v>230</v>
      </c>
      <c r="D4" s="129" t="s">
        <v>231</v>
      </c>
      <c r="E4" s="129" t="s">
        <v>232</v>
      </c>
      <c r="F4" s="128" t="s">
        <v>233</v>
      </c>
      <c r="G4" s="128" t="s">
        <v>234</v>
      </c>
    </row>
    <row r="5" spans="1:7" s="130" customFormat="1" ht="19.5" customHeight="1" x14ac:dyDescent="0.2">
      <c r="A5" s="264" t="s">
        <v>323</v>
      </c>
      <c r="B5" s="265" t="s">
        <v>314</v>
      </c>
      <c r="C5" s="260" t="s">
        <v>235</v>
      </c>
      <c r="D5" s="260" t="s">
        <v>236</v>
      </c>
      <c r="E5" s="243" t="s">
        <v>237</v>
      </c>
      <c r="F5" s="247">
        <v>3576.5</v>
      </c>
      <c r="G5" s="309">
        <v>6.4576062169242915E-2</v>
      </c>
    </row>
    <row r="6" spans="1:7" s="130" customFormat="1" ht="19.5" customHeight="1" x14ac:dyDescent="0.2">
      <c r="A6" s="329" t="s">
        <v>324</v>
      </c>
      <c r="B6" s="332" t="s">
        <v>239</v>
      </c>
      <c r="C6" s="260" t="s">
        <v>240</v>
      </c>
      <c r="D6" s="260" t="s">
        <v>236</v>
      </c>
      <c r="E6" s="243" t="s">
        <v>237</v>
      </c>
      <c r="F6" s="247">
        <v>36495.599999999999</v>
      </c>
      <c r="G6" s="309">
        <v>0.65895208569937691</v>
      </c>
    </row>
    <row r="7" spans="1:7" s="130" customFormat="1" ht="19.5" customHeight="1" x14ac:dyDescent="0.2">
      <c r="A7" s="331"/>
      <c r="B7" s="334"/>
      <c r="C7" s="260" t="s">
        <v>235</v>
      </c>
      <c r="D7" s="260" t="s">
        <v>236</v>
      </c>
      <c r="E7" s="243" t="s">
        <v>237</v>
      </c>
      <c r="F7" s="247">
        <v>9546.7999999999993</v>
      </c>
      <c r="G7" s="309">
        <v>0.17237375935057409</v>
      </c>
    </row>
    <row r="8" spans="1:7" s="130" customFormat="1" ht="19.5" customHeight="1" x14ac:dyDescent="0.2">
      <c r="A8" s="264" t="s">
        <v>325</v>
      </c>
      <c r="B8" s="265" t="s">
        <v>315</v>
      </c>
      <c r="C8" s="260" t="s">
        <v>240</v>
      </c>
      <c r="D8" s="260" t="s">
        <v>236</v>
      </c>
      <c r="E8" s="243" t="s">
        <v>237</v>
      </c>
      <c r="F8" s="247">
        <v>245.3</v>
      </c>
      <c r="G8" s="309">
        <v>4.4290529987740211E-3</v>
      </c>
    </row>
    <row r="9" spans="1:7" s="130" customFormat="1" ht="19.5" customHeight="1" x14ac:dyDescent="0.2">
      <c r="A9" s="264" t="s">
        <v>326</v>
      </c>
      <c r="B9" s="265" t="s">
        <v>316</v>
      </c>
      <c r="C9" s="260" t="s">
        <v>235</v>
      </c>
      <c r="D9" s="260" t="s">
        <v>236</v>
      </c>
      <c r="E9" s="243" t="s">
        <v>72</v>
      </c>
      <c r="F9" s="247">
        <v>10.7</v>
      </c>
      <c r="G9" s="309">
        <v>1.9319554458574001E-4</v>
      </c>
    </row>
    <row r="10" spans="1:7" s="130" customFormat="1" ht="19.5" customHeight="1" x14ac:dyDescent="0.2">
      <c r="A10" s="264" t="s">
        <v>327</v>
      </c>
      <c r="B10" s="265" t="s">
        <v>241</v>
      </c>
      <c r="C10" s="260" t="s">
        <v>235</v>
      </c>
      <c r="D10" s="260" t="s">
        <v>236</v>
      </c>
      <c r="E10" s="243" t="s">
        <v>237</v>
      </c>
      <c r="F10" s="247">
        <v>619.20000000000005</v>
      </c>
      <c r="G10" s="309">
        <v>1.1180063664251423E-2</v>
      </c>
    </row>
    <row r="11" spans="1:7" s="130" customFormat="1" ht="19.5" customHeight="1" x14ac:dyDescent="0.2">
      <c r="A11" s="329" t="s">
        <v>328</v>
      </c>
      <c r="B11" s="332" t="s">
        <v>269</v>
      </c>
      <c r="C11" s="260" t="s">
        <v>235</v>
      </c>
      <c r="D11" s="260" t="s">
        <v>236</v>
      </c>
      <c r="E11" s="243" t="s">
        <v>257</v>
      </c>
      <c r="F11" s="247">
        <v>333.5</v>
      </c>
      <c r="G11" s="309">
        <v>6.0215620672284392E-3</v>
      </c>
    </row>
    <row r="12" spans="1:7" s="130" customFormat="1" ht="19.5" customHeight="1" x14ac:dyDescent="0.2">
      <c r="A12" s="330"/>
      <c r="B12" s="333"/>
      <c r="C12" s="260" t="s">
        <v>240</v>
      </c>
      <c r="D12" s="260" t="s">
        <v>236</v>
      </c>
      <c r="E12" s="243" t="s">
        <v>72</v>
      </c>
      <c r="F12" s="247">
        <v>129.80000000000001</v>
      </c>
      <c r="G12" s="309">
        <v>2.3436244567503792E-3</v>
      </c>
    </row>
    <row r="13" spans="1:7" s="130" customFormat="1" ht="19.5" customHeight="1" x14ac:dyDescent="0.2">
      <c r="A13" s="330"/>
      <c r="B13" s="333"/>
      <c r="C13" s="260" t="s">
        <v>235</v>
      </c>
      <c r="D13" s="260" t="s">
        <v>236</v>
      </c>
      <c r="E13" s="243" t="s">
        <v>72</v>
      </c>
      <c r="F13" s="247">
        <v>871.1</v>
      </c>
      <c r="G13" s="309">
        <v>1.5728284008283938E-2</v>
      </c>
    </row>
    <row r="14" spans="1:7" s="130" customFormat="1" ht="19.5" customHeight="1" x14ac:dyDescent="0.2">
      <c r="A14" s="331"/>
      <c r="B14" s="334"/>
      <c r="C14" s="260" t="s">
        <v>240</v>
      </c>
      <c r="D14" s="260" t="s">
        <v>236</v>
      </c>
      <c r="E14" s="243" t="s">
        <v>72</v>
      </c>
      <c r="F14" s="247">
        <v>118</v>
      </c>
      <c r="G14" s="309">
        <v>2.13056768795489E-3</v>
      </c>
    </row>
    <row r="15" spans="1:7" s="130" customFormat="1" ht="19.5" customHeight="1" x14ac:dyDescent="0.2">
      <c r="A15" s="264" t="s">
        <v>329</v>
      </c>
      <c r="B15" s="307" t="s">
        <v>317</v>
      </c>
      <c r="C15" s="260" t="s">
        <v>235</v>
      </c>
      <c r="D15" s="260" t="s">
        <v>236</v>
      </c>
      <c r="E15" s="243" t="s">
        <v>72</v>
      </c>
      <c r="F15" s="247">
        <v>3437.8</v>
      </c>
      <c r="G15" s="309">
        <v>6.2071742352977299E-2</v>
      </c>
    </row>
    <row r="16" spans="1:7" s="130" customFormat="1" ht="19.5" customHeight="1" x14ac:dyDescent="0.2">
      <c r="A16" s="238" t="s">
        <v>6</v>
      </c>
      <c r="B16" s="239"/>
      <c r="C16" s="244"/>
      <c r="D16" s="245"/>
      <c r="E16" s="246"/>
      <c r="F16" s="248">
        <v>55384.299999999996</v>
      </c>
      <c r="G16" s="310">
        <v>1</v>
      </c>
    </row>
    <row r="17" spans="1:7" s="131" customFormat="1" ht="19.5" customHeight="1" thickBot="1" x14ac:dyDescent="0.25">
      <c r="A17" s="130"/>
      <c r="B17" s="132"/>
      <c r="C17" s="132"/>
      <c r="D17" s="133"/>
      <c r="E17" s="134"/>
      <c r="F17" s="132"/>
      <c r="G17" s="237"/>
    </row>
    <row r="18" spans="1:7" s="131" customFormat="1" ht="14.25" thickTop="1" thickBot="1" x14ac:dyDescent="0.25">
      <c r="A18" s="135" t="s">
        <v>0</v>
      </c>
      <c r="B18" s="136"/>
      <c r="C18" s="136"/>
      <c r="D18" s="137"/>
      <c r="E18" s="138"/>
      <c r="F18" s="136"/>
      <c r="G18" s="136"/>
    </row>
    <row r="19" spans="1:7" s="131" customFormat="1" ht="13.5" thickTop="1" x14ac:dyDescent="0.2">
      <c r="A19" s="124"/>
      <c r="B19" s="124"/>
      <c r="C19" s="139"/>
      <c r="E19" s="140"/>
      <c r="F19" s="124"/>
      <c r="G19" s="124"/>
    </row>
    <row r="22" spans="1:7" ht="20.25" x14ac:dyDescent="0.3">
      <c r="A22" s="261" t="s">
        <v>242</v>
      </c>
    </row>
    <row r="23" spans="1:7" ht="19.5" customHeight="1" x14ac:dyDescent="0.2">
      <c r="A23" s="119" t="s">
        <v>297</v>
      </c>
    </row>
    <row r="24" spans="1:7" ht="45.75" customHeight="1" x14ac:dyDescent="0.2">
      <c r="A24" s="125" t="s">
        <v>2</v>
      </c>
    </row>
    <row r="25" spans="1:7" ht="33" customHeight="1" x14ac:dyDescent="0.2">
      <c r="A25" s="127" t="s">
        <v>10</v>
      </c>
      <c r="B25" s="128" t="s">
        <v>229</v>
      </c>
      <c r="C25" s="128" t="s">
        <v>230</v>
      </c>
      <c r="D25" s="129" t="s">
        <v>231</v>
      </c>
      <c r="E25" s="129" t="s">
        <v>232</v>
      </c>
      <c r="F25" s="128" t="s">
        <v>233</v>
      </c>
      <c r="G25" s="128" t="s">
        <v>234</v>
      </c>
    </row>
    <row r="26" spans="1:7" s="131" customFormat="1" ht="19.5" customHeight="1" x14ac:dyDescent="0.2">
      <c r="A26" s="264" t="s">
        <v>275</v>
      </c>
      <c r="B26" s="307" t="s">
        <v>318</v>
      </c>
      <c r="C26" s="260" t="s">
        <v>246</v>
      </c>
      <c r="D26" s="260" t="s">
        <v>235</v>
      </c>
      <c r="E26" s="243" t="s">
        <v>237</v>
      </c>
      <c r="F26" s="247">
        <v>316.89999999999998</v>
      </c>
      <c r="G26" s="312">
        <v>2.3892979957491761E-3</v>
      </c>
    </row>
    <row r="27" spans="1:7" s="130" customFormat="1" ht="19.5" customHeight="1" x14ac:dyDescent="0.2">
      <c r="A27" s="264" t="s">
        <v>244</v>
      </c>
      <c r="B27" s="308" t="s">
        <v>272</v>
      </c>
      <c r="C27" s="260" t="s">
        <v>245</v>
      </c>
      <c r="D27" s="259" t="s">
        <v>235</v>
      </c>
      <c r="E27" s="243" t="s">
        <v>237</v>
      </c>
      <c r="F27" s="247">
        <v>1761.5</v>
      </c>
      <c r="G27" s="312">
        <v>1.3280998483787231E-2</v>
      </c>
    </row>
    <row r="28" spans="1:7" s="131" customFormat="1" ht="19.5" customHeight="1" x14ac:dyDescent="0.2">
      <c r="A28" s="264" t="s">
        <v>322</v>
      </c>
      <c r="B28" s="308" t="s">
        <v>319</v>
      </c>
      <c r="C28" s="260" t="s">
        <v>240</v>
      </c>
      <c r="D28" s="260" t="s">
        <v>236</v>
      </c>
      <c r="E28" s="243" t="s">
        <v>237</v>
      </c>
      <c r="F28" s="247">
        <v>100.4</v>
      </c>
      <c r="G28" s="312">
        <v>7.5697544579746698E-4</v>
      </c>
    </row>
    <row r="29" spans="1:7" s="130" customFormat="1" ht="19.5" customHeight="1" x14ac:dyDescent="0.2">
      <c r="A29" s="329" t="s">
        <v>247</v>
      </c>
      <c r="B29" s="335" t="s">
        <v>273</v>
      </c>
      <c r="C29" s="260" t="s">
        <v>235</v>
      </c>
      <c r="D29" s="260" t="s">
        <v>236</v>
      </c>
      <c r="E29" s="243" t="s">
        <v>237</v>
      </c>
      <c r="F29" s="247">
        <v>57152.1</v>
      </c>
      <c r="G29" s="312">
        <v>0.43090374876256388</v>
      </c>
    </row>
    <row r="30" spans="1:7" s="130" customFormat="1" ht="19.5" customHeight="1" x14ac:dyDescent="0.2">
      <c r="A30" s="331"/>
      <c r="B30" s="336"/>
      <c r="C30" s="260" t="s">
        <v>271</v>
      </c>
      <c r="D30" s="259" t="s">
        <v>236</v>
      </c>
      <c r="E30" s="243" t="s">
        <v>237</v>
      </c>
      <c r="F30" s="247">
        <v>11808</v>
      </c>
      <c r="G30" s="312">
        <v>8.9027550438012845E-2</v>
      </c>
    </row>
    <row r="31" spans="1:7" s="130" customFormat="1" ht="19.5" customHeight="1" x14ac:dyDescent="0.2">
      <c r="A31" s="264" t="s">
        <v>248</v>
      </c>
      <c r="B31" s="311" t="s">
        <v>274</v>
      </c>
      <c r="C31" s="260" t="s">
        <v>235</v>
      </c>
      <c r="D31" s="259" t="s">
        <v>236</v>
      </c>
      <c r="E31" s="243" t="s">
        <v>72</v>
      </c>
      <c r="F31" s="247">
        <v>27441.9</v>
      </c>
      <c r="G31" s="312">
        <v>0.20690084149431784</v>
      </c>
    </row>
    <row r="32" spans="1:7" s="130" customFormat="1" ht="19.5" customHeight="1" x14ac:dyDescent="0.2">
      <c r="A32" s="264" t="s">
        <v>276</v>
      </c>
      <c r="B32" s="311" t="s">
        <v>320</v>
      </c>
      <c r="C32" s="260" t="s">
        <v>243</v>
      </c>
      <c r="D32" s="259" t="s">
        <v>236</v>
      </c>
      <c r="E32" s="243" t="s">
        <v>250</v>
      </c>
      <c r="F32" s="247">
        <v>5124.3999999999996</v>
      </c>
      <c r="G32" s="312">
        <v>3.8635906119965535E-2</v>
      </c>
    </row>
    <row r="33" spans="1:7" s="131" customFormat="1" ht="19.5" customHeight="1" x14ac:dyDescent="0.2">
      <c r="A33" s="329" t="s">
        <v>249</v>
      </c>
      <c r="B33" s="332" t="s">
        <v>321</v>
      </c>
      <c r="C33" s="260" t="s">
        <v>235</v>
      </c>
      <c r="D33" s="259" t="s">
        <v>236</v>
      </c>
      <c r="E33" s="243" t="s">
        <v>237</v>
      </c>
      <c r="F33" s="247">
        <v>1910.8</v>
      </c>
      <c r="G33" s="312">
        <v>1.4406660177587648E-2</v>
      </c>
    </row>
    <row r="34" spans="1:7" s="131" customFormat="1" ht="19.5" customHeight="1" x14ac:dyDescent="0.2">
      <c r="A34" s="330"/>
      <c r="B34" s="333"/>
      <c r="C34" s="260" t="s">
        <v>251</v>
      </c>
      <c r="D34" s="259" t="s">
        <v>236</v>
      </c>
      <c r="E34" s="243" t="s">
        <v>237</v>
      </c>
      <c r="F34" s="247">
        <v>1063.4000000000001</v>
      </c>
      <c r="G34" s="312">
        <v>8.0176064647512601E-3</v>
      </c>
    </row>
    <row r="35" spans="1:7" s="131" customFormat="1" ht="19.5" customHeight="1" x14ac:dyDescent="0.2">
      <c r="A35" s="330"/>
      <c r="B35" s="333"/>
      <c r="C35" s="260" t="s">
        <v>252</v>
      </c>
      <c r="D35" s="259" t="s">
        <v>236</v>
      </c>
      <c r="E35" s="243" t="s">
        <v>237</v>
      </c>
      <c r="F35" s="247">
        <v>4306.6000000000004</v>
      </c>
      <c r="G35" s="312">
        <v>3.2470024450910073E-2</v>
      </c>
    </row>
    <row r="36" spans="1:7" s="131" customFormat="1" ht="19.5" customHeight="1" x14ac:dyDescent="0.2">
      <c r="A36" s="330"/>
      <c r="B36" s="333"/>
      <c r="C36" s="260" t="s">
        <v>240</v>
      </c>
      <c r="D36" s="259" t="s">
        <v>236</v>
      </c>
      <c r="E36" s="243" t="s">
        <v>237</v>
      </c>
      <c r="F36" s="247">
        <v>1961.8</v>
      </c>
      <c r="G36" s="312">
        <v>1.4791179577345326E-2</v>
      </c>
    </row>
    <row r="37" spans="1:7" s="130" customFormat="1" ht="19.5" customHeight="1" x14ac:dyDescent="0.2">
      <c r="A37" s="331"/>
      <c r="B37" s="334"/>
      <c r="C37" s="260" t="s">
        <v>235</v>
      </c>
      <c r="D37" s="259" t="s">
        <v>236</v>
      </c>
      <c r="E37" s="243" t="s">
        <v>237</v>
      </c>
      <c r="F37" s="247">
        <v>19685.3</v>
      </c>
      <c r="G37" s="312">
        <v>0.14841921058921193</v>
      </c>
    </row>
    <row r="38" spans="1:7" s="130" customFormat="1" ht="19.5" customHeight="1" x14ac:dyDescent="0.2">
      <c r="A38" s="238" t="s">
        <v>6</v>
      </c>
      <c r="B38" s="239"/>
      <c r="C38" s="244"/>
      <c r="D38" s="245"/>
      <c r="E38" s="246"/>
      <c r="F38" s="248">
        <v>132633.09999999998</v>
      </c>
      <c r="G38" s="313">
        <v>1</v>
      </c>
    </row>
  </sheetData>
  <mergeCells count="8">
    <mergeCell ref="A33:A37"/>
    <mergeCell ref="B33:B37"/>
    <mergeCell ref="A6:A7"/>
    <mergeCell ref="B6:B7"/>
    <mergeCell ref="A11:A14"/>
    <mergeCell ref="B11:B14"/>
    <mergeCell ref="A29:A30"/>
    <mergeCell ref="B29:B30"/>
  </mergeCells>
  <pageMargins left="0.75" right="0.75" top="1" bottom="1" header="0" footer="0"/>
  <pageSetup paperSize="9" scale="7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C7ACBD4147C18468E625CC1D52F5310" ma:contentTypeVersion="10" ma:contentTypeDescription="Crear nuevo documento." ma:contentTypeScope="" ma:versionID="1d49698290b13deb9cdb2f9bb6182b13">
  <xsd:schema xmlns:xsd="http://www.w3.org/2001/XMLSchema" xmlns:xs="http://www.w3.org/2001/XMLSchema" xmlns:p="http://schemas.microsoft.com/office/2006/metadata/properties" xmlns:ns2="c8e9c400-5973-45a4-8dc7-bd30cc704374" targetNamespace="http://schemas.microsoft.com/office/2006/metadata/properties" ma:root="true" ma:fieldsID="9ab5318ee12fa5461a7917b66ce76212" ns2:_="">
    <xsd:import namespace="c8e9c400-5973-45a4-8dc7-bd30cc70437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e9c400-5973-45a4-8dc7-bd30cc70437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7482577-0342-4D5D-8F1E-C9ACEE692BB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75E4EDD-56CC-45F3-B70D-995793306E2E}">
  <ds:schemaRefs>
    <ds:schemaRef ds:uri="http://purl.org/dc/dcmitype/"/>
    <ds:schemaRef ds:uri="http://www.w3.org/XML/1998/namespace"/>
    <ds:schemaRef ds:uri="http://purl.org/dc/terms/"/>
    <ds:schemaRef ds:uri="http://purl.org/dc/elements/1.1/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c8e9c400-5973-45a4-8dc7-bd30cc704374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B2A72E3E-D473-4BEC-BBC0-0BDCC57A2B7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e9c400-5973-45a4-8dc7-bd30cc70437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10</vt:i4>
      </vt:variant>
    </vt:vector>
  </HeadingPairs>
  <TitlesOfParts>
    <vt:vector size="20" baseType="lpstr">
      <vt:lpstr>Índice</vt:lpstr>
      <vt:lpstr>1.1</vt:lpstr>
      <vt:lpstr>1.2</vt:lpstr>
      <vt:lpstr>1.3</vt:lpstr>
      <vt:lpstr>1.4</vt:lpstr>
      <vt:lpstr>2</vt:lpstr>
      <vt:lpstr>3</vt:lpstr>
      <vt:lpstr>4</vt:lpstr>
      <vt:lpstr>5.1</vt:lpstr>
      <vt:lpstr>5.2</vt:lpstr>
      <vt:lpstr>'1.1'!Área_de_impresión</vt:lpstr>
      <vt:lpstr>'1.2'!Área_de_impresión</vt:lpstr>
      <vt:lpstr>'1.3'!Área_de_impresión</vt:lpstr>
      <vt:lpstr>'1.4'!Área_de_impresión</vt:lpstr>
      <vt:lpstr>'2'!Área_de_impresión</vt:lpstr>
      <vt:lpstr>'3'!Área_de_impresión</vt:lpstr>
      <vt:lpstr>'4'!Área_de_impresión</vt:lpstr>
      <vt:lpstr>'5.1'!Área_de_impresión</vt:lpstr>
      <vt:lpstr>'5.2'!Área_de_impresión</vt:lpstr>
      <vt:lpstr>Índice!Área_de_impresión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Corporation</dc:creator>
  <cp:keywords/>
  <dc:description/>
  <cp:lastModifiedBy>Miranda Serrano, Erika</cp:lastModifiedBy>
  <cp:revision/>
  <dcterms:created xsi:type="dcterms:W3CDTF">1996-11-27T10:00:04Z</dcterms:created>
  <dcterms:modified xsi:type="dcterms:W3CDTF">2023-02-22T15:43:02Z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0x0101000C7ACBD4147C18468E625CC1D52F5310</vt:lpwstr>
  </property>
</Properties>
</file>