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Ejwp156\d05es\SERVICIO ESTADISTICO\3_MEDIO_AMBIENTE\0_HONDAKINAK\090209-RP\Difusio RP\Erdara\2017\"/>
    </mc:Choice>
  </mc:AlternateContent>
  <bookViews>
    <workbookView xWindow="-12" yWindow="888" windowWidth="9576" windowHeight="10860" tabRatio="633"/>
  </bookViews>
  <sheets>
    <sheet name="Índice" sheetId="15" r:id="rId1"/>
    <sheet name="1.1" sheetId="1" r:id="rId2"/>
    <sheet name="1.2" sheetId="2" r:id="rId3"/>
    <sheet name="1.3" sheetId="4" r:id="rId4"/>
    <sheet name="1.4" sheetId="3" r:id="rId5"/>
    <sheet name="2" sheetId="16" r:id="rId6"/>
    <sheet name="3" sheetId="19" r:id="rId7"/>
    <sheet name="4" sheetId="8" r:id="rId8"/>
    <sheet name="5.1" sheetId="18" r:id="rId9"/>
    <sheet name="5.2" sheetId="17" r:id="rId10"/>
  </sheets>
  <definedNames>
    <definedName name="_xlnm.Print_Area" localSheetId="1">'1.1'!$A$1:$P$31</definedName>
    <definedName name="_xlnm.Print_Area" localSheetId="2">'1.2'!$A$1:$P$31</definedName>
    <definedName name="_xlnm.Print_Area" localSheetId="3">'1.3'!$A$1:$P$31</definedName>
    <definedName name="_xlnm.Print_Area" localSheetId="4">'1.4'!$A$1:$P$31</definedName>
    <definedName name="_xlnm.Print_Area" localSheetId="5">'2'!$A$1:$AC$28</definedName>
    <definedName name="_xlnm.Print_Area" localSheetId="6">'3'!$A$1:$D$57</definedName>
    <definedName name="_xlnm.Print_Area" localSheetId="7">'4'!$A$1:$N$31</definedName>
    <definedName name="_xlnm.Print_Area" localSheetId="8">'5.1'!$A$1:$G$3</definedName>
    <definedName name="_xlnm.Print_Area" localSheetId="9">'5.2'!$A$1:$G$2</definedName>
    <definedName name="_xlnm.Print_Area" localSheetId="0">Índice!$A$1:$A$19</definedName>
  </definedNames>
  <calcPr calcId="162913"/>
</workbook>
</file>

<file path=xl/calcChain.xml><?xml version="1.0" encoding="utf-8"?>
<calcChain xmlns="http://schemas.openxmlformats.org/spreadsheetml/2006/main">
  <c r="P9" i="8" l="1"/>
  <c r="P7" i="8" s="1"/>
  <c r="P6" i="8" s="1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6" i="16"/>
  <c r="F26" i="16" l="1"/>
  <c r="X26" i="16" l="1"/>
  <c r="Y26" i="16"/>
  <c r="Z26" i="16"/>
  <c r="AA26" i="16"/>
  <c r="AB26" i="16"/>
  <c r="AC26" i="16"/>
  <c r="Q26" i="16"/>
  <c r="R26" i="16"/>
  <c r="S26" i="16"/>
  <c r="T26" i="16"/>
  <c r="U26" i="16"/>
  <c r="V26" i="16"/>
  <c r="W26" i="16"/>
  <c r="I26" i="16"/>
  <c r="J26" i="16"/>
  <c r="K26" i="16"/>
  <c r="L26" i="16"/>
  <c r="M26" i="16"/>
  <c r="N26" i="16"/>
  <c r="O26" i="16"/>
  <c r="D26" i="16"/>
  <c r="E26" i="16"/>
  <c r="G26" i="16"/>
  <c r="H26" i="16"/>
  <c r="D54" i="19" l="1"/>
</calcChain>
</file>

<file path=xl/sharedStrings.xml><?xml version="1.0" encoding="utf-8"?>
<sst xmlns="http://schemas.openxmlformats.org/spreadsheetml/2006/main" count="613" uniqueCount="310">
  <si>
    <t>Total</t>
  </si>
  <si>
    <t>Eliminación</t>
  </si>
  <si>
    <t>Incineración</t>
  </si>
  <si>
    <t>Reciclaje</t>
  </si>
  <si>
    <t>(%)</t>
  </si>
  <si>
    <t>Tratamiento</t>
  </si>
  <si>
    <t xml:space="preserve">      Álava</t>
  </si>
  <si>
    <t xml:space="preserve">      Bizkaia</t>
  </si>
  <si>
    <t xml:space="preserve">      Gipuzkoa</t>
  </si>
  <si>
    <t xml:space="preserve">      Eliminación</t>
  </si>
  <si>
    <t xml:space="preserve">      Incineración</t>
  </si>
  <si>
    <t xml:space="preserve">      Reciclaje</t>
  </si>
  <si>
    <t xml:space="preserve">      De la CAPV</t>
  </si>
  <si>
    <t xml:space="preserve">      De fuera de la CAPV</t>
  </si>
  <si>
    <t>01-Minas y canteras</t>
  </si>
  <si>
    <t>02-Producción primaria</t>
  </si>
  <si>
    <t>03-Ind. madera y papel</t>
  </si>
  <si>
    <t>05-Refino petróleo</t>
  </si>
  <si>
    <t>06-Ind. Química inorgánica</t>
  </si>
  <si>
    <t>07-Ind. Química orgánica</t>
  </si>
  <si>
    <t>08-Pinturas, barnices y tintas</t>
  </si>
  <si>
    <t>09-Ind. Fotográfica</t>
  </si>
  <si>
    <t>10-Ind. Procesos térmicos</t>
  </si>
  <si>
    <t>11-Tto. y revestimiento metales</t>
  </si>
  <si>
    <t>12-Ind. mecanizado metales</t>
  </si>
  <si>
    <t>20-Municipales y asimilables</t>
  </si>
  <si>
    <t>18-Servicios médicos</t>
  </si>
  <si>
    <t>17-Construcción y demolición</t>
  </si>
  <si>
    <t>16-Otros residuos</t>
  </si>
  <si>
    <t>14-Disolventes usados</t>
  </si>
  <si>
    <t>13-Aceites usados</t>
  </si>
  <si>
    <t>04-Ind. Cuero y textil</t>
  </si>
  <si>
    <t>19-Ind. Tratamiento residuos</t>
  </si>
  <si>
    <t>15-Envases y trapos</t>
  </si>
  <si>
    <t>Nombre del residuo</t>
  </si>
  <si>
    <t>Cantidad</t>
  </si>
  <si>
    <t>D05</t>
  </si>
  <si>
    <t>D09</t>
  </si>
  <si>
    <t>D10</t>
  </si>
  <si>
    <t>D12</t>
  </si>
  <si>
    <t>D13</t>
  </si>
  <si>
    <t>D14</t>
  </si>
  <si>
    <t>D15</t>
  </si>
  <si>
    <t>R01</t>
  </si>
  <si>
    <t>R02</t>
  </si>
  <si>
    <t>R03</t>
  </si>
  <si>
    <t>R04</t>
  </si>
  <si>
    <t>R05</t>
  </si>
  <si>
    <t>R06</t>
  </si>
  <si>
    <t>R07</t>
  </si>
  <si>
    <t>R09</t>
  </si>
  <si>
    <t>R12</t>
  </si>
  <si>
    <t>R13</t>
  </si>
  <si>
    <t>10 02 07</t>
  </si>
  <si>
    <t>País de tránsito</t>
  </si>
  <si>
    <t>Francia</t>
  </si>
  <si>
    <t>Portugal</t>
  </si>
  <si>
    <t>06 05 02</t>
  </si>
  <si>
    <t>11 01 07</t>
  </si>
  <si>
    <t>16 05 06</t>
  </si>
  <si>
    <t>Alemania</t>
  </si>
  <si>
    <t>País de destino</t>
  </si>
  <si>
    <t>Reino Unido</t>
  </si>
  <si>
    <t>20 01 33</t>
  </si>
  <si>
    <t>Italia</t>
  </si>
  <si>
    <t>Francia-Luxemburgo</t>
  </si>
  <si>
    <t>07 07 07</t>
  </si>
  <si>
    <t>10 06 06</t>
  </si>
  <si>
    <t>16 06 02</t>
  </si>
  <si>
    <t>Residuos de reacción y de destilación halogenados</t>
  </si>
  <si>
    <t>Residuos sólidos del tratamiento de gases que contienen sustancias peligrosas</t>
  </si>
  <si>
    <t>Residuos sólidos del tratamiento de gases</t>
  </si>
  <si>
    <t>Bases de decapado</t>
  </si>
  <si>
    <t>Productos químicos de laboratorio que consisten en, o contienen, sustancias peligrosas, incluidas las mezclas de productos químicos de laboratorio</t>
  </si>
  <si>
    <t>Acumuladores de Ni-Cd</t>
  </si>
  <si>
    <t>Lodos del tratamiento in situ de efluentes que contienen sustancias peligrosas</t>
  </si>
  <si>
    <t>Tipo de Gestión</t>
  </si>
  <si>
    <t>Total Operaciones</t>
  </si>
  <si>
    <t>LER</t>
  </si>
  <si>
    <t>Residuos de servicios médicos o veterinarios o de investigación asociada</t>
  </si>
  <si>
    <t>Gestor 
CAPV</t>
  </si>
  <si>
    <t>Gestor fuera 
CAPV</t>
  </si>
  <si>
    <t>D08</t>
  </si>
  <si>
    <t>R10</t>
  </si>
  <si>
    <t>R11</t>
  </si>
  <si>
    <t>D01</t>
  </si>
  <si>
    <t>D02</t>
  </si>
  <si>
    <t>D04</t>
  </si>
  <si>
    <t>17 05 03</t>
  </si>
  <si>
    <t>20 01 08</t>
  </si>
  <si>
    <t>Residuos biodegradables de cocinas y restaurantes</t>
  </si>
  <si>
    <t>10 08 99</t>
  </si>
  <si>
    <t>19 10 02</t>
  </si>
  <si>
    <t>19 12 12</t>
  </si>
  <si>
    <t>Residuos no férreos</t>
  </si>
  <si>
    <t>R4</t>
  </si>
  <si>
    <t>R4-R13</t>
  </si>
  <si>
    <t>Residuos no especificados en otra categoría</t>
  </si>
  <si>
    <t>R3</t>
  </si>
  <si>
    <t>R5</t>
  </si>
  <si>
    <t>fundamentalmente de las obligaciones de gestión asociadas a determinadas corrientes.</t>
  </si>
  <si>
    <r>
      <t xml:space="preserve">Unidades: </t>
    </r>
    <r>
      <rPr>
        <sz val="9"/>
        <color theme="3"/>
        <rFont val="Arial"/>
        <family val="2"/>
      </rPr>
      <t>toneladas</t>
    </r>
  </si>
  <si>
    <r>
      <t>Total 
(sin residuos históricos)</t>
    </r>
    <r>
      <rPr>
        <vertAlign val="subscript"/>
        <sz val="9"/>
        <color theme="3"/>
        <rFont val="Arial"/>
        <family val="2"/>
      </rPr>
      <t xml:space="preserve"> (1)</t>
    </r>
  </si>
  <si>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Departamento de Medio Ambiente, Planificación Territorial y Vivienda.</t>
    </r>
  </si>
  <si>
    <r>
      <t xml:space="preserve">Unidades: </t>
    </r>
    <r>
      <rPr>
        <sz val="9"/>
        <color theme="3"/>
        <rFont val="Arial"/>
        <family val="2"/>
      </rPr>
      <t>toneladas/año</t>
    </r>
  </si>
  <si>
    <r>
      <t xml:space="preserve">Residuos de la actividad industrial anual
</t>
    </r>
    <r>
      <rPr>
        <sz val="9"/>
        <color theme="3"/>
        <rFont val="Arial"/>
        <family val="2"/>
      </rPr>
      <t>(actividad economica anual y tratamientos de fin de linea)</t>
    </r>
  </si>
  <si>
    <r>
      <t xml:space="preserve">(1) </t>
    </r>
    <r>
      <rPr>
        <sz val="7"/>
        <color theme="3"/>
        <rFont val="Arial"/>
        <family val="2"/>
      </rPr>
      <t xml:space="preserve">Los residuos históricos, conformados básicamente por tierras contaminadas, residuos de amianto y aceites y aparatos con PCB constituyen un flujo residual muy específico cuya pauta de generación no responde a criterios de desarrollo económico, sino que depende </t>
    </r>
  </si>
  <si>
    <t>de desarrollo económico, sino que depende fundamentalmente de las obligaciones de gestión asociadas a determinadas corrientes.</t>
  </si>
  <si>
    <r>
      <t xml:space="preserve">(1) </t>
    </r>
    <r>
      <rPr>
        <sz val="7"/>
        <color theme="3"/>
        <rFont val="Arial"/>
        <family val="2"/>
      </rPr>
      <t xml:space="preserve">Los residuos históricos, conformados básicamente por tierras contaminadas, residuos de amianto y aceites y aparatos con PCB constituyen un flujo residual muy específico cuya pauta de generación no responde a criterios </t>
    </r>
  </si>
  <si>
    <t xml:space="preserve"> Total</t>
  </si>
  <si>
    <r>
      <t>Total Residuos Históricos</t>
    </r>
    <r>
      <rPr>
        <b/>
        <vertAlign val="subscript"/>
        <sz val="9"/>
        <color theme="3"/>
        <rFont val="Arial"/>
        <family val="2"/>
      </rPr>
      <t>(1):</t>
    </r>
  </si>
  <si>
    <t xml:space="preserve">      - Aceites con PCB. (LER 13 03 01 y 13 01 01).</t>
  </si>
  <si>
    <t xml:space="preserve">      - Aparatos contaminados con PCB. (LER 16 02 09).</t>
  </si>
  <si>
    <t>· Aceites con PCB y aparatos contaminados con PCB:</t>
  </si>
  <si>
    <r>
      <rPr>
        <sz val="9"/>
        <color theme="3"/>
        <rFont val="Calibri"/>
        <family val="2"/>
      </rPr>
      <t>·</t>
    </r>
    <r>
      <rPr>
        <sz val="9"/>
        <color theme="3"/>
        <rFont val="Arial"/>
        <family val="2"/>
      </rPr>
      <t xml:space="preserve"> Tierras y piedras que contienen sustancias peligrosas. (LER 17 05 03).</t>
    </r>
  </si>
  <si>
    <t>· Residuos de amianto. (LER 17 06 01 y 17 06 05).</t>
  </si>
  <si>
    <t xml:space="preserve"> Territorio Histórico</t>
  </si>
  <si>
    <t xml:space="preserve"> Tipo de gestión</t>
  </si>
  <si>
    <t xml:space="preserve"> Ubicación del gestor</t>
  </si>
  <si>
    <t>Países Bajos</t>
  </si>
  <si>
    <t>D9</t>
  </si>
  <si>
    <t>Bélgica</t>
  </si>
  <si>
    <t>19 10 04</t>
  </si>
  <si>
    <t>Noruega</t>
  </si>
  <si>
    <t>Irlanda</t>
  </si>
  <si>
    <t>Valorización Energética</t>
  </si>
  <si>
    <t>País de origen</t>
  </si>
  <si>
    <t>Descripción</t>
  </si>
  <si>
    <t>Sección A</t>
  </si>
  <si>
    <t>Agricultura, ganadería, silvicultura y pesca</t>
  </si>
  <si>
    <t>Sección B</t>
  </si>
  <si>
    <t>Industrias extractivas</t>
  </si>
  <si>
    <t>División 10</t>
  </si>
  <si>
    <t>Industria de la alimentación</t>
  </si>
  <si>
    <t>División 11</t>
  </si>
  <si>
    <t>Fabricación de bebidas</t>
  </si>
  <si>
    <t>División 12</t>
  </si>
  <si>
    <t>Industria del tabaco</t>
  </si>
  <si>
    <t>División 13</t>
  </si>
  <si>
    <t>Industria textil</t>
  </si>
  <si>
    <t>División 14</t>
  </si>
  <si>
    <t>Confección de prendas de vestir</t>
  </si>
  <si>
    <t>División 15</t>
  </si>
  <si>
    <t>Industria del cuero y del calzado</t>
  </si>
  <si>
    <t>División 16</t>
  </si>
  <si>
    <t>Industria de la madera y del corcho, excepto muebles, cestería y espartería</t>
  </si>
  <si>
    <t>División 17</t>
  </si>
  <si>
    <t>Industria del papel</t>
  </si>
  <si>
    <t>División 18</t>
  </si>
  <si>
    <t>Artes gráficas y reproducción de soportes grabados</t>
  </si>
  <si>
    <t>División 19</t>
  </si>
  <si>
    <t>Coquerías y refinerías de petróleo</t>
  </si>
  <si>
    <t>División 20</t>
  </si>
  <si>
    <t>Industria química</t>
  </si>
  <si>
    <t>División 21</t>
  </si>
  <si>
    <t>Fabricación de productos farmaceúticos</t>
  </si>
  <si>
    <t>División 22</t>
  </si>
  <si>
    <t>Fabricación de prductos de caucho y plástico</t>
  </si>
  <si>
    <t>División 23</t>
  </si>
  <si>
    <t>Fabricación de otros productos minerales no metálicos</t>
  </si>
  <si>
    <t>División 24</t>
  </si>
  <si>
    <t>Metalurgia, fabricación de productos de hierro, acero y ferroaleaciones</t>
  </si>
  <si>
    <t>División 25</t>
  </si>
  <si>
    <t>Fabricación de productos metálicos, excepto maquinaria y equipo</t>
  </si>
  <si>
    <t>División 26</t>
  </si>
  <si>
    <t>Fabricación de productos informáticos, electrónicos y ópticos</t>
  </si>
  <si>
    <t>División 27</t>
  </si>
  <si>
    <t>Fabricación de material y equipo eléctrico</t>
  </si>
  <si>
    <t>División 28</t>
  </si>
  <si>
    <t>Fabricación de maquinaria y equipo n.c.o.p.</t>
  </si>
  <si>
    <t>División 29</t>
  </si>
  <si>
    <t>Fabricación de vehículos de motor, remolques y semirremolques</t>
  </si>
  <si>
    <t>División 30</t>
  </si>
  <si>
    <t>Fabricación de otro material de transporte</t>
  </si>
  <si>
    <t>División 31</t>
  </si>
  <si>
    <t>Fabricación de muebles</t>
  </si>
  <si>
    <t>División 32</t>
  </si>
  <si>
    <t>Otras industrias manufactureras</t>
  </si>
  <si>
    <t>División 33</t>
  </si>
  <si>
    <t>Reparación e instalación de maquinaria y equipo</t>
  </si>
  <si>
    <t>Sección D</t>
  </si>
  <si>
    <t>Suministro de energía eléctrica, gas, vapor y aire acondicionado</t>
  </si>
  <si>
    <t>División 36</t>
  </si>
  <si>
    <t>Captación, depuración y distribución de agua</t>
  </si>
  <si>
    <t>División 37</t>
  </si>
  <si>
    <t>Recogida y tratamiento de aguas residuales</t>
  </si>
  <si>
    <t>División 39</t>
  </si>
  <si>
    <t>Actividades de descontaminación y otros servicios de gestión de residuos</t>
  </si>
  <si>
    <t>División 38</t>
  </si>
  <si>
    <t>Recogida, tratamiento y eliminación de reisduos; valorización</t>
  </si>
  <si>
    <t>Sección F</t>
  </si>
  <si>
    <t>Construcción</t>
  </si>
  <si>
    <t>Sección G excepto clase 46.77</t>
  </si>
  <si>
    <t>Comercio al por mayor y al por menor; reparación de vehículos de motor y motocicletas</t>
  </si>
  <si>
    <t>Sección H</t>
  </si>
  <si>
    <t>Transporte y almacenamiento</t>
  </si>
  <si>
    <t>Sección I</t>
  </si>
  <si>
    <t>Hostelería</t>
  </si>
  <si>
    <t>Sección J</t>
  </si>
  <si>
    <t>Información y comunicaciones</t>
  </si>
  <si>
    <t>Sección K</t>
  </si>
  <si>
    <t>Actividades financieras y de seguros</t>
  </si>
  <si>
    <t>Sección L</t>
  </si>
  <si>
    <t>Actividades inmobiliarias</t>
  </si>
  <si>
    <t>Sección M</t>
  </si>
  <si>
    <t>Actividades profesionales, científicas y técnicas</t>
  </si>
  <si>
    <t>Sección N</t>
  </si>
  <si>
    <t>Actividades administrativas y servicios auxiliares</t>
  </si>
  <si>
    <t>Sección O</t>
  </si>
  <si>
    <t>Administración Pública y Defensa; Seguridad Social obligatoria</t>
  </si>
  <si>
    <t>Sección P</t>
  </si>
  <si>
    <t>Educación</t>
  </si>
  <si>
    <t>Sección Q</t>
  </si>
  <si>
    <t>Actividades sanitarias y de servicios sociales</t>
  </si>
  <si>
    <t>Sección R</t>
  </si>
  <si>
    <t>Actividades artísticas, recreativas y de entretenimiento</t>
  </si>
  <si>
    <t>Sección S</t>
  </si>
  <si>
    <t>Otros servicios</t>
  </si>
  <si>
    <t>Sección T</t>
  </si>
  <si>
    <t>Actividades de los hogares como empleadores de personal doméstico; actividades de los hogares como productores de bienes y servicios para uso propio</t>
  </si>
  <si>
    <t>Sección U</t>
  </si>
  <si>
    <t>Organismos extraterritoriales</t>
  </si>
  <si>
    <t>Clase 46.77</t>
  </si>
  <si>
    <t>Comercio al por mayor de chatarra y productos de desecho</t>
  </si>
  <si>
    <t>Residuos domésticos</t>
  </si>
  <si>
    <t>Categorías CNAE del Reglamento (UE) 849/2010.</t>
  </si>
  <si>
    <t>Número</t>
  </si>
  <si>
    <t>Operaciones de eliminación</t>
  </si>
  <si>
    <t>Operaciones de recuperación</t>
  </si>
  <si>
    <t>Total
Eliminación</t>
  </si>
  <si>
    <t>Total Incineración</t>
  </si>
  <si>
    <t>Total Reciclaje</t>
  </si>
  <si>
    <t>Total Valorización Energética</t>
  </si>
  <si>
    <t>(*) Según la normativa europea quedan excluidos algunos residuos, como aquellos generados por empresas con menos de 10 empleados, los residuos reciclados en el emplazamiento donde se hayan generado, etc.</t>
  </si>
  <si>
    <r>
      <t xml:space="preserve">Total </t>
    </r>
    <r>
      <rPr>
        <b/>
        <vertAlign val="superscript"/>
        <sz val="9"/>
        <color theme="3"/>
        <rFont val="Arial"/>
        <family val="2"/>
      </rPr>
      <t>(*)</t>
    </r>
  </si>
  <si>
    <t>1.1.- Residuos peligrosos generados por categorías LER a 2 dígitos, tipo de gestión y ubicación del gestor.</t>
  </si>
  <si>
    <t xml:space="preserve">1.2.- Residuos peligrosos generados por categorías LER a 2 dígitos, tipo de gestión y ubicación del gestor. </t>
  </si>
  <si>
    <t xml:space="preserve">1.3.- Residuos peligrosos generados por categorías LER a 2 dígitos,  tipo de gestión y ubicación del gestor. </t>
  </si>
  <si>
    <t xml:space="preserve">1.4.- Residuos peligrosos generados por categorías LER a 2 dígitos, tipo de gestión y ubicación del gestor. </t>
  </si>
  <si>
    <t>5.1.- Importaciones de RP procedentes de otros Estados por LER a 6 dígitos, origen del residuo y tratamiento.</t>
  </si>
  <si>
    <t>5.2.- Exportaciones de RP hacia otros Estados por LER 6 dígitos, destino y tratamiento.</t>
  </si>
  <si>
    <t>Operaciones de tratamiento de acuerdo con la Directiva 2008/98/CE de residuos. Operaciones de Eliminación (D). Operaciones de Recuperación/Valorización (R)</t>
  </si>
  <si>
    <t>Total Operaciones Recuperación/Valorización</t>
  </si>
  <si>
    <t xml:space="preserve">      Valorización energética</t>
  </si>
  <si>
    <t>03-Industria madera y papel</t>
  </si>
  <si>
    <t>04-Industria cuero y textil</t>
  </si>
  <si>
    <t>06-Industria química inorgánica</t>
  </si>
  <si>
    <t>07-Industria química orgánica</t>
  </si>
  <si>
    <t>09-Industria fotográfica</t>
  </si>
  <si>
    <t>10-Industria procesos térmicos</t>
  </si>
  <si>
    <t>11-Tratamiento y revestimiento metales</t>
  </si>
  <si>
    <t>12-Industria mecanizado metales</t>
  </si>
  <si>
    <t>19-Industria tratamiento residuos</t>
  </si>
  <si>
    <t xml:space="preserve">3.- Residuos peligrosos generados según las categorías CNAE recogidas en el </t>
  </si>
  <si>
    <t>2.- Residuos peligrosos generados por categorías LER a 2 dígitos y por operaciones de tratamiento de acuerdo con la Directiva 2008/98/CE de residuos.</t>
  </si>
  <si>
    <t>Total Operaciones Eliminación/Incineración</t>
  </si>
  <si>
    <t>R08</t>
  </si>
  <si>
    <t>4.- Evolución de los residuos peligrosos generados por tipo de residuo, Territorio Histórico, tipo de gestión y ubicación del gestor.</t>
  </si>
  <si>
    <t>Álava. 2016.</t>
  </si>
  <si>
    <t>Gipuzkoa. 2016.</t>
  </si>
  <si>
    <t>Bizkaia. 2016.</t>
  </si>
  <si>
    <t>06 04 04</t>
  </si>
  <si>
    <t>Francia-Bélgica-Países Bajos</t>
  </si>
  <si>
    <t>Residuos que contienen mercurio</t>
  </si>
  <si>
    <t>R12-R4</t>
  </si>
  <si>
    <t>16 01 07</t>
  </si>
  <si>
    <t>18 01 03</t>
  </si>
  <si>
    <t>20 01 35</t>
  </si>
  <si>
    <t>Filtros de aceite</t>
  </si>
  <si>
    <t>Residuos cuya recogida y eliminación son objeto de requisitos especiales para prevenir infecciones</t>
  </si>
  <si>
    <t>Sin tránsito</t>
  </si>
  <si>
    <t>D03</t>
  </si>
  <si>
    <t>Estadística de Residuos Peligrosos de la C.A. del País Vasco 2017.</t>
  </si>
  <si>
    <t>1.1.- Residuos peligrosos generados por categorías LER a 2 dígitos, tipo de gestión y ubicación del gestor. C.A del País Vasco. 2017.</t>
  </si>
  <si>
    <t>1.2.- Residuos peligrosos generados por categorías LER a 2 dígitos, tipo de gestión y ubicación del gestor. Álava. 2017.</t>
  </si>
  <si>
    <t>1.3.- Residuos peligrosos generados por categorías LER a 2 dígitos,  tipo de gestión y ubicación del gestor. Bizkaia. 2017.</t>
  </si>
  <si>
    <t>1.4.- Residuos peligrosos generados por categorías LER a 2 dígitos,  tipo de gestión y ubicación del gestor. Gipuzkoa. 2017.</t>
  </si>
  <si>
    <t>2.- Residuos peligrosos generados por categorías LER a 2 dígitos y por operaciones de tratamiento de acuerdo con la Directiva 2008/98/CE de residuos. C.A. del País Vasco. 2017.</t>
  </si>
  <si>
    <t>3.- Residuos peligrosos generados según las categorías CNAE recogidas en el anexo I, sección 8, apartado 1 del Reglamento (UE) 849/2010. C.A. del País Vasco. 2017.</t>
  </si>
  <si>
    <t>4.- Evolución de los residuos peligrosos generados por tipo de residuo, Territorio Histórico, tipo de gestión y ubicación del gestor. C.A del País Vasco. 2003-2017.</t>
  </si>
  <si>
    <t>5.1.- Importaciones de residuos peligrosos procedentes de otros Estados por categorías LER a 6 dígitos, origen del residuo y tipo de tratamiento. C.A. del País Vasco. 2017.</t>
  </si>
  <si>
    <t>5.2.- Exportaciones de residuos peligrosos hacia otros Estados por categorías LER a 6 dígitos, destino del residuo y tipo de tratamiento. C.A del País Vasco. 2017.</t>
  </si>
  <si>
    <t>C.A. del País Vasco. 2017.</t>
  </si>
  <si>
    <t>C.A. del País Vasco. 2003-2017.</t>
  </si>
  <si>
    <r>
      <t>anexo I, sección 8, apartado 1 del Reglamento (UE) 849/2010</t>
    </r>
    <r>
      <rPr>
        <b/>
        <vertAlign val="superscript"/>
        <sz val="16"/>
        <color theme="3"/>
        <rFont val="Arial"/>
        <family val="2"/>
      </rPr>
      <t xml:space="preserve"> (*)</t>
    </r>
    <r>
      <rPr>
        <b/>
        <sz val="16"/>
        <color theme="3"/>
        <rFont val="Arial"/>
        <family val="2"/>
      </rPr>
      <t>. C.A. del País Vasco. 2017.</t>
    </r>
  </si>
  <si>
    <t>19 02 05</t>
  </si>
  <si>
    <t>19 12 11</t>
  </si>
  <si>
    <t>18 01 03 -18 01 08</t>
  </si>
  <si>
    <t>Tierra y piedras que contienen sustancias peligrosas</t>
  </si>
  <si>
    <t>Lodos de tratamientos fisicoquímicos que contienen sustancias peligrosas</t>
  </si>
  <si>
    <t>Otros residuos (incluidas mezclas de materiales) procedentes del tratamiento mecánico de residuos que contienen sustancias peligrosas</t>
  </si>
  <si>
    <t xml:space="preserve">Francia-Bélgica </t>
  </si>
  <si>
    <t>Gracia</t>
  </si>
  <si>
    <t>Israel</t>
  </si>
  <si>
    <t>Escorias de la producción primaria</t>
  </si>
  <si>
    <t>Arabia Saudí</t>
  </si>
  <si>
    <t>Estados Unidos</t>
  </si>
  <si>
    <t>Fracciones ligeras de fragmentación (fluff-light) y polvo distintas de las especificadas en el código 19 10 03</t>
  </si>
  <si>
    <t>Fracciones ligeras de fragmentación (fluff-light) y polvo distintas de las especificadas en el código 19 10 03 y Otros residuos (incluidas mezclas de materiales) procedentes del tratamiento mecánico de residuos, distintos de los especificados en el código 19 12 11</t>
  </si>
  <si>
    <t>Madera distinta de la especificada en el código 19 12 06</t>
  </si>
  <si>
    <t>Otros residuos (incluidas mezclas de materiales) procedentes del tratamiento mecánico de residuos, distintos de los especificados en el código 19 12 11</t>
  </si>
  <si>
    <t>R1</t>
  </si>
  <si>
    <t>Baterías y acumuladores especificados en los códigos 16 06 01, 16 06 02 o 16 06 03 y baterías y acumuladores sin clasificar que contienen esas baterías</t>
  </si>
  <si>
    <t>10 03 04</t>
  </si>
  <si>
    <t>19 10 04 -19 12 12</t>
  </si>
  <si>
    <t>19 12 07</t>
  </si>
  <si>
    <t>Exportaciones de RnP hacia otros Estados por LER 6 dígitos, destino y tratamiento.</t>
  </si>
  <si>
    <t>residuo y tratamiento.  C.A. del País Vasco. 2017.</t>
  </si>
  <si>
    <t>Importaciones de RnP procedentes de otros Estados por LER a 6 dígitos, origen del</t>
  </si>
  <si>
    <t>Equipos eléctricos y electrónicos desechados, distintos de los especificados en los códigos 20 01 21 y 20 01 23, que contienen componentes peligrosos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</si>
</sst>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%"/>
  </numFmts>
  <fonts count="49" x14ac:knownFonts="1">
    <font>
      <sz val="10"/>
      <name val="Arial"/>
    </font>
    <font>
      <sz val="10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31"/>
      <name val="Arial"/>
      <family val="2"/>
    </font>
    <font>
      <sz val="10"/>
      <color indexed="31"/>
      <name val="Arial"/>
      <family val="2"/>
    </font>
    <font>
      <b/>
      <sz val="9"/>
      <color indexed="31"/>
      <name val="Arial"/>
      <family val="2"/>
    </font>
    <font>
      <sz val="10"/>
      <color indexed="19"/>
      <name val="Arial"/>
      <family val="2"/>
    </font>
    <font>
      <sz val="10"/>
      <name val="Arial"/>
      <family val="2"/>
    </font>
    <font>
      <b/>
      <sz val="16"/>
      <color indexed="31"/>
      <name val="Arial"/>
      <family val="2"/>
    </font>
    <font>
      <sz val="16"/>
      <color indexed="31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7"/>
      <color theme="3"/>
      <name val="Arial"/>
      <family val="2"/>
    </font>
    <font>
      <sz val="7"/>
      <color theme="3"/>
      <name val="Arial"/>
      <family val="2"/>
    </font>
    <font>
      <sz val="10"/>
      <color theme="3"/>
      <name val="Arial"/>
      <family val="2"/>
    </font>
    <font>
      <b/>
      <sz val="8"/>
      <color theme="3"/>
      <name val="Arial"/>
      <family val="2"/>
    </font>
    <font>
      <sz val="7"/>
      <color rgb="FF336699"/>
      <name val="Arial"/>
      <family val="2"/>
    </font>
    <font>
      <b/>
      <sz val="16"/>
      <color theme="3"/>
      <name val="Arial"/>
      <family val="2"/>
    </font>
    <font>
      <i/>
      <sz val="9"/>
      <color theme="3"/>
      <name val="Arial"/>
      <family val="2"/>
    </font>
    <font>
      <b/>
      <sz val="10"/>
      <color theme="3"/>
      <name val="Arial"/>
      <family val="2"/>
    </font>
    <font>
      <sz val="9"/>
      <color rgb="FF336699"/>
      <name val="Arial"/>
      <family val="2"/>
    </font>
    <font>
      <sz val="16"/>
      <color theme="3"/>
      <name val="Arial"/>
      <family val="2"/>
    </font>
    <font>
      <b/>
      <sz val="18"/>
      <color theme="3"/>
      <name val="Arial"/>
      <family val="2"/>
    </font>
    <font>
      <b/>
      <vertAlign val="subscript"/>
      <sz val="9"/>
      <color theme="3"/>
      <name val="Arial"/>
      <family val="2"/>
    </font>
    <font>
      <vertAlign val="subscript"/>
      <sz val="9"/>
      <color theme="3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  <font>
      <sz val="9"/>
      <color theme="3"/>
      <name val="Calibri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b/>
      <vertAlign val="superscript"/>
      <sz val="16"/>
      <color theme="3"/>
      <name val="Arial"/>
      <family val="2"/>
    </font>
    <font>
      <b/>
      <vertAlign val="superscript"/>
      <sz val="9"/>
      <color theme="3"/>
      <name val="Arial"/>
      <family val="2"/>
    </font>
    <font>
      <b/>
      <sz val="8"/>
      <color rgb="FF1F497D"/>
      <name val="Arial"/>
      <family val="2"/>
    </font>
    <font>
      <sz val="8"/>
      <color rgb="FF1F497D"/>
      <name val="Arial"/>
      <family val="2"/>
    </font>
    <font>
      <b/>
      <sz val="9"/>
      <color rgb="FF1F497D"/>
      <name val="Arial"/>
      <family val="2"/>
    </font>
    <font>
      <sz val="9"/>
      <color rgb="FF1F497D"/>
      <name val="Arial"/>
      <family val="2"/>
    </font>
    <font>
      <sz val="10"/>
      <color rgb="FF1F497D"/>
      <name val="Arial"/>
      <family val="2"/>
    </font>
    <font>
      <u/>
      <sz val="10"/>
      <color rgb="FF1F497D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10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hair">
        <color indexed="50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/>
      <bottom/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0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5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/>
      <top/>
      <bottom style="double">
        <color indexed="20"/>
      </bottom>
      <diagonal/>
    </border>
    <border>
      <left/>
      <right style="thin">
        <color indexed="9"/>
      </right>
      <top/>
      <bottom style="thin">
        <color indexed="50"/>
      </bottom>
      <diagonal/>
    </border>
    <border>
      <left/>
      <right/>
      <top style="double">
        <color indexed="20"/>
      </top>
      <bottom style="double">
        <color indexed="20"/>
      </bottom>
      <diagonal/>
    </border>
    <border>
      <left style="medium">
        <color indexed="50"/>
      </left>
      <right/>
      <top style="medium">
        <color indexed="50"/>
      </top>
      <bottom style="thin">
        <color indexed="50"/>
      </bottom>
      <diagonal/>
    </border>
    <border>
      <left/>
      <right/>
      <top style="medium">
        <color indexed="50"/>
      </top>
      <bottom style="thin">
        <color indexed="50"/>
      </bottom>
      <diagonal/>
    </border>
    <border>
      <left/>
      <right style="medium">
        <color indexed="50"/>
      </right>
      <top style="medium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thin">
        <color indexed="9"/>
      </bottom>
      <diagonal/>
    </border>
    <border>
      <left style="medium">
        <color indexed="50"/>
      </left>
      <right style="medium">
        <color indexed="50"/>
      </right>
      <top style="thin">
        <color indexed="9"/>
      </top>
      <bottom style="thin">
        <color indexed="9"/>
      </bottom>
      <diagonal/>
    </border>
    <border>
      <left style="medium">
        <color indexed="50"/>
      </left>
      <right style="medium">
        <color indexed="50"/>
      </right>
      <top style="thin">
        <color indexed="9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medium">
        <color indexed="50"/>
      </bottom>
      <diagonal/>
    </border>
    <border>
      <left style="medium">
        <color indexed="50"/>
      </left>
      <right style="dotted">
        <color indexed="50"/>
      </right>
      <top style="thin">
        <color indexed="50"/>
      </top>
      <bottom style="thin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50"/>
      </top>
      <bottom style="thin">
        <color indexed="50"/>
      </bottom>
      <diagonal/>
    </border>
    <border>
      <left style="medium">
        <color indexed="50"/>
      </left>
      <right style="dotted">
        <color indexed="50"/>
      </right>
      <top style="thin">
        <color indexed="9"/>
      </top>
      <bottom style="thin">
        <color indexed="9"/>
      </bottom>
      <diagonal/>
    </border>
    <border>
      <left style="dotted">
        <color indexed="50"/>
      </left>
      <right style="medium">
        <color indexed="50"/>
      </right>
      <top style="thin">
        <color indexed="9"/>
      </top>
      <bottom style="thin">
        <color indexed="9"/>
      </bottom>
      <diagonal/>
    </border>
    <border>
      <left style="medium">
        <color indexed="50"/>
      </left>
      <right style="dotted">
        <color indexed="50"/>
      </right>
      <top style="thin">
        <color indexed="9"/>
      </top>
      <bottom style="thin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9"/>
      </top>
      <bottom style="thin">
        <color indexed="50"/>
      </bottom>
      <diagonal/>
    </border>
    <border>
      <left style="medium">
        <color indexed="50"/>
      </left>
      <right style="dotted">
        <color indexed="50"/>
      </right>
      <top style="thin">
        <color indexed="50"/>
      </top>
      <bottom style="medium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50"/>
      </top>
      <bottom style="medium">
        <color indexed="50"/>
      </bottom>
      <diagonal/>
    </border>
    <border>
      <left style="thin">
        <color indexed="50"/>
      </left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 style="thin">
        <color indexed="9"/>
      </left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 style="thin">
        <color indexed="9"/>
      </bottom>
      <diagonal/>
    </border>
    <border>
      <left/>
      <right/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theme="7"/>
      </top>
      <bottom style="double">
        <color theme="7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double">
        <color theme="7"/>
      </top>
      <bottom style="double">
        <color theme="7"/>
      </bottom>
      <diagonal/>
    </border>
    <border>
      <left/>
      <right/>
      <top style="double">
        <color theme="7"/>
      </top>
      <bottom style="double">
        <color theme="7"/>
      </bottom>
      <diagonal/>
    </border>
    <border>
      <left/>
      <right style="thin">
        <color indexed="9"/>
      </right>
      <top style="double">
        <color theme="7"/>
      </top>
      <bottom style="double">
        <color theme="7"/>
      </bottom>
      <diagonal/>
    </border>
    <border>
      <left style="thick">
        <color indexed="9"/>
      </left>
      <right/>
      <top style="double">
        <color theme="7"/>
      </top>
      <bottom/>
      <diagonal/>
    </border>
    <border>
      <left/>
      <right/>
      <top style="double">
        <color theme="7"/>
      </top>
      <bottom/>
      <diagonal/>
    </border>
    <border>
      <left/>
      <right style="thin">
        <color indexed="9"/>
      </right>
      <top style="double">
        <color theme="7"/>
      </top>
      <bottom/>
      <diagonal/>
    </border>
    <border>
      <left style="thin">
        <color indexed="9"/>
      </left>
      <right/>
      <top style="double">
        <color theme="7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theme="7"/>
      </top>
      <bottom style="thin">
        <color indexed="9"/>
      </bottom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theme="7"/>
      </top>
      <bottom style="double">
        <color rgb="FF7030A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medium">
        <color indexed="50"/>
      </top>
      <bottom style="medium">
        <color indexed="50"/>
      </bottom>
      <diagonal/>
    </border>
    <border>
      <left style="medium">
        <color indexed="50"/>
      </left>
      <right/>
      <top style="medium">
        <color indexed="50"/>
      </top>
      <bottom style="medium">
        <color indexed="50"/>
      </bottom>
      <diagonal/>
    </border>
    <border>
      <left/>
      <right style="medium">
        <color indexed="50"/>
      </right>
      <top style="medium">
        <color indexed="50"/>
      </top>
      <bottom style="medium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rgb="FF92D050"/>
      </bottom>
      <diagonal/>
    </border>
    <border>
      <left style="thin">
        <color indexed="50"/>
      </left>
      <right style="thin">
        <color indexed="50"/>
      </right>
      <top style="thin">
        <color rgb="FF92D050"/>
      </top>
      <bottom style="thin">
        <color rgb="FF92D050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/>
      <diagonal/>
    </border>
    <border>
      <left style="thin">
        <color indexed="50"/>
      </left>
      <right/>
      <top style="thin">
        <color theme="6"/>
      </top>
      <bottom style="thin">
        <color theme="6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 style="thin">
        <color theme="6"/>
      </bottom>
      <diagonal/>
    </border>
    <border>
      <left style="dotted">
        <color indexed="50"/>
      </left>
      <right/>
      <top style="thin">
        <color indexed="50"/>
      </top>
      <bottom style="thin">
        <color indexed="50"/>
      </bottom>
      <diagonal/>
    </border>
    <border>
      <left style="dotted">
        <color indexed="50"/>
      </left>
      <right/>
      <top style="thin">
        <color indexed="9"/>
      </top>
      <bottom style="thin">
        <color indexed="9"/>
      </bottom>
      <diagonal/>
    </border>
    <border>
      <left style="dotted">
        <color indexed="50"/>
      </left>
      <right/>
      <top style="thin">
        <color indexed="9"/>
      </top>
      <bottom style="thin">
        <color indexed="50"/>
      </bottom>
      <diagonal/>
    </border>
    <border>
      <left style="dotted">
        <color indexed="50"/>
      </left>
      <right/>
      <top style="thin">
        <color indexed="50"/>
      </top>
      <bottom style="medium">
        <color indexed="50"/>
      </bottom>
      <diagonal/>
    </border>
    <border>
      <left/>
      <right style="dotted">
        <color indexed="50"/>
      </right>
      <top style="thin">
        <color indexed="50"/>
      </top>
      <bottom style="thin">
        <color indexed="50"/>
      </bottom>
      <diagonal/>
    </border>
    <border>
      <left/>
      <right style="dotted">
        <color indexed="50"/>
      </right>
      <top style="thin">
        <color indexed="9"/>
      </top>
      <bottom style="thin">
        <color indexed="9"/>
      </bottom>
      <diagonal/>
    </border>
    <border>
      <left/>
      <right style="dotted">
        <color indexed="50"/>
      </right>
      <top style="thin">
        <color indexed="9"/>
      </top>
      <bottom style="thin">
        <color indexed="50"/>
      </bottom>
      <diagonal/>
    </border>
    <border>
      <left/>
      <right style="dotted">
        <color indexed="50"/>
      </right>
      <top style="thin">
        <color indexed="50"/>
      </top>
      <bottom style="medium">
        <color indexed="50"/>
      </bottom>
      <diagonal/>
    </border>
    <border>
      <left style="thin">
        <color theme="6"/>
      </left>
      <right style="thin">
        <color indexed="50"/>
      </right>
      <top/>
      <bottom style="thin">
        <color indexed="50"/>
      </bottom>
      <diagonal/>
    </border>
    <border>
      <left style="thin">
        <color theme="6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theme="6"/>
      </left>
      <right style="thin">
        <color indexed="50"/>
      </right>
      <top/>
      <bottom style="thin">
        <color indexed="9"/>
      </bottom>
      <diagonal/>
    </border>
    <border>
      <left style="thin">
        <color theme="6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theme="6"/>
      </left>
      <right style="thin">
        <color indexed="50"/>
      </right>
      <top style="thin">
        <color indexed="9"/>
      </top>
      <bottom style="thin">
        <color rgb="FF92D050"/>
      </bottom>
      <diagonal/>
    </border>
    <border>
      <left style="thin">
        <color theme="6"/>
      </left>
      <right style="thin">
        <color indexed="50"/>
      </right>
      <top style="thin">
        <color indexed="9"/>
      </top>
      <bottom/>
      <diagonal/>
    </border>
    <border>
      <left style="thin">
        <color theme="6"/>
      </left>
      <right style="thin">
        <color indexed="50"/>
      </right>
      <top style="thin">
        <color rgb="FF92D050"/>
      </top>
      <bottom style="thin">
        <color rgb="FF92D050"/>
      </bottom>
      <diagonal/>
    </border>
    <border>
      <left style="thin">
        <color theme="6"/>
      </left>
      <right style="thin">
        <color indexed="50"/>
      </right>
      <top style="thin">
        <color theme="6"/>
      </top>
      <bottom style="thin">
        <color indexed="9"/>
      </bottom>
      <diagonal/>
    </border>
    <border>
      <left style="thin">
        <color theme="6"/>
      </left>
      <right style="thin">
        <color indexed="50"/>
      </right>
      <top style="thin">
        <color theme="6"/>
      </top>
      <bottom/>
      <diagonal/>
    </border>
    <border>
      <left style="thin">
        <color theme="6"/>
      </left>
      <right style="thin">
        <color indexed="50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indexed="50"/>
      </right>
      <top style="thin">
        <color theme="6"/>
      </top>
      <bottom style="thin">
        <color rgb="FF92D050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 style="thin">
        <color rgb="FF92D050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0" fontId="14" fillId="0" borderId="0"/>
    <xf numFmtId="0" fontId="1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38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1" xfId="0" applyFont="1" applyBorder="1"/>
    <xf numFmtId="3" fontId="0" fillId="0" borderId="1" xfId="0" applyNumberFormat="1" applyBorder="1"/>
    <xf numFmtId="3" fontId="6" fillId="0" borderId="8" xfId="0" applyNumberFormat="1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3" fontId="5" fillId="4" borderId="11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0" fontId="11" fillId="0" borderId="1" xfId="4" applyBorder="1"/>
    <xf numFmtId="0" fontId="0" fillId="0" borderId="1" xfId="0" applyBorder="1" applyAlignment="1"/>
    <xf numFmtId="3" fontId="5" fillId="4" borderId="16" xfId="0" applyNumberFormat="1" applyFont="1" applyFill="1" applyBorder="1" applyAlignment="1">
      <alignment horizontal="right"/>
    </xf>
    <xf numFmtId="3" fontId="5" fillId="4" borderId="16" xfId="0" applyNumberFormat="1" applyFont="1" applyFill="1" applyBorder="1" applyAlignment="1"/>
    <xf numFmtId="0" fontId="0" fillId="0" borderId="1" xfId="0" applyBorder="1" applyAlignment="1">
      <alignment horizontal="right" vertical="center"/>
    </xf>
    <xf numFmtId="3" fontId="19" fillId="0" borderId="16" xfId="0" applyNumberFormat="1" applyFont="1" applyFill="1" applyBorder="1" applyAlignment="1">
      <alignment horizontal="center" vertical="center"/>
    </xf>
    <xf numFmtId="0" fontId="20" fillId="0" borderId="1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0" fillId="5" borderId="28" xfId="0" applyFill="1" applyBorder="1"/>
    <xf numFmtId="0" fontId="0" fillId="5" borderId="2" xfId="0" applyFill="1" applyBorder="1"/>
    <xf numFmtId="0" fontId="2" fillId="5" borderId="29" xfId="0" applyFont="1" applyFill="1" applyBorder="1" applyAlignment="1">
      <alignment horizontal="center" vertical="center"/>
    </xf>
    <xf numFmtId="0" fontId="9" fillId="5" borderId="27" xfId="4" applyFont="1" applyFill="1" applyBorder="1" applyAlignment="1">
      <alignment horizontal="center" vertical="center"/>
    </xf>
    <xf numFmtId="0" fontId="11" fillId="0" borderId="26" xfId="4" applyBorder="1"/>
    <xf numFmtId="0" fontId="11" fillId="0" borderId="30" xfId="4" applyBorder="1" applyAlignment="1">
      <alignment horizontal="left"/>
    </xf>
    <xf numFmtId="0" fontId="21" fillId="4" borderId="11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left" vertical="center"/>
    </xf>
    <xf numFmtId="0" fontId="21" fillId="4" borderId="12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3" borderId="8" xfId="0" applyFont="1" applyFill="1" applyBorder="1" applyAlignment="1">
      <alignment horizontal="left" vertical="center" wrapText="1"/>
    </xf>
    <xf numFmtId="3" fontId="16" fillId="0" borderId="1" xfId="0" applyNumberFormat="1" applyFont="1" applyBorder="1"/>
    <xf numFmtId="0" fontId="16" fillId="0" borderId="1" xfId="0" applyFont="1" applyBorder="1"/>
    <xf numFmtId="0" fontId="21" fillId="4" borderId="35" xfId="0" applyFont="1" applyFill="1" applyBorder="1" applyAlignment="1">
      <alignment horizontal="center" vertical="center"/>
    </xf>
    <xf numFmtId="0" fontId="21" fillId="4" borderId="37" xfId="0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left" vertical="center" wrapText="1"/>
    </xf>
    <xf numFmtId="0" fontId="22" fillId="0" borderId="40" xfId="0" applyFont="1" applyFill="1" applyBorder="1" applyAlignment="1">
      <alignment horizontal="left" vertical="center" wrapText="1"/>
    </xf>
    <xf numFmtId="0" fontId="22" fillId="3" borderId="40" xfId="0" applyFont="1" applyFill="1" applyBorder="1" applyAlignment="1">
      <alignment horizontal="left" vertical="center" wrapText="1"/>
    </xf>
    <xf numFmtId="0" fontId="22" fillId="3" borderId="41" xfId="0" applyFont="1" applyFill="1" applyBorder="1" applyAlignment="1">
      <alignment horizontal="left" vertical="center" wrapText="1"/>
    </xf>
    <xf numFmtId="0" fontId="21" fillId="4" borderId="38" xfId="0" applyFont="1" applyFill="1" applyBorder="1" applyAlignment="1">
      <alignment horizontal="center" vertical="center" wrapText="1"/>
    </xf>
    <xf numFmtId="0" fontId="21" fillId="4" borderId="42" xfId="0" applyFont="1" applyFill="1" applyBorder="1" applyAlignment="1">
      <alignment horizontal="center" vertical="center" wrapText="1"/>
    </xf>
    <xf numFmtId="0" fontId="21" fillId="4" borderId="43" xfId="0" applyFont="1" applyFill="1" applyBorder="1" applyAlignment="1">
      <alignment horizontal="center" vertical="center" wrapText="1"/>
    </xf>
    <xf numFmtId="0" fontId="21" fillId="4" borderId="44" xfId="0" applyFont="1" applyFill="1" applyBorder="1" applyAlignment="1">
      <alignment horizontal="center" vertical="center" wrapText="1"/>
    </xf>
    <xf numFmtId="3" fontId="0" fillId="0" borderId="3" xfId="0" applyNumberFormat="1" applyBorder="1"/>
    <xf numFmtId="3" fontId="16" fillId="0" borderId="3" xfId="0" applyNumberFormat="1" applyFont="1" applyBorder="1"/>
    <xf numFmtId="3" fontId="0" fillId="0" borderId="3" xfId="0" applyNumberFormat="1" applyFill="1" applyBorder="1"/>
    <xf numFmtId="3" fontId="16" fillId="0" borderId="3" xfId="0" applyNumberFormat="1" applyFont="1" applyFill="1" applyBorder="1"/>
    <xf numFmtId="0" fontId="21" fillId="5" borderId="0" xfId="0" applyFont="1" applyFill="1" applyBorder="1" applyAlignment="1">
      <alignment horizontal="left"/>
    </xf>
    <xf numFmtId="0" fontId="16" fillId="0" borderId="28" xfId="0" applyFont="1" applyBorder="1"/>
    <xf numFmtId="0" fontId="16" fillId="0" borderId="2" xfId="0" applyFont="1" applyBorder="1"/>
    <xf numFmtId="0" fontId="21" fillId="4" borderId="51" xfId="0" applyFont="1" applyFill="1" applyBorder="1" applyAlignment="1">
      <alignment horizontal="left"/>
    </xf>
    <xf numFmtId="0" fontId="22" fillId="0" borderId="9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2" fontId="21" fillId="7" borderId="11" xfId="0" applyNumberFormat="1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5" borderId="27" xfId="4" applyFont="1" applyFill="1" applyBorder="1" applyAlignment="1">
      <alignment horizontal="left"/>
    </xf>
    <xf numFmtId="0" fontId="27" fillId="5" borderId="33" xfId="0" applyFont="1" applyFill="1" applyBorder="1" applyAlignment="1"/>
    <xf numFmtId="2" fontId="21" fillId="4" borderId="11" xfId="4" applyNumberFormat="1" applyFont="1" applyFill="1" applyBorder="1" applyAlignment="1">
      <alignment horizontal="center" vertical="center" wrapText="1"/>
    </xf>
    <xf numFmtId="0" fontId="21" fillId="4" borderId="11" xfId="4" applyFont="1" applyFill="1" applyBorder="1" applyAlignment="1">
      <alignment horizontal="center" vertical="center" wrapText="1"/>
    </xf>
    <xf numFmtId="0" fontId="21" fillId="4" borderId="14" xfId="4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center"/>
    </xf>
    <xf numFmtId="0" fontId="12" fillId="5" borderId="26" xfId="0" applyFont="1" applyFill="1" applyBorder="1" applyAlignment="1">
      <alignment horizontal="left" vertical="center"/>
    </xf>
    <xf numFmtId="0" fontId="13" fillId="5" borderId="26" xfId="0" applyFont="1" applyFill="1" applyBorder="1" applyAlignment="1">
      <alignment horizontal="left" vertical="center"/>
    </xf>
    <xf numFmtId="0" fontId="13" fillId="5" borderId="17" xfId="0" applyFont="1" applyFill="1" applyBorder="1" applyAlignment="1">
      <alignment horizontal="left" vertical="center"/>
    </xf>
    <xf numFmtId="0" fontId="24" fillId="5" borderId="33" xfId="0" applyFont="1" applyFill="1" applyBorder="1" applyAlignment="1"/>
    <xf numFmtId="0" fontId="13" fillId="5" borderId="26" xfId="0" applyFont="1" applyFill="1" applyBorder="1" applyAlignment="1">
      <alignment horizontal="center" vertical="center"/>
    </xf>
    <xf numFmtId="0" fontId="11" fillId="0" borderId="1" xfId="4" applyBorder="1" applyAlignment="1">
      <alignment horizontal="center"/>
    </xf>
    <xf numFmtId="0" fontId="25" fillId="5" borderId="21" xfId="0" applyFont="1" applyFill="1" applyBorder="1" applyAlignment="1"/>
    <xf numFmtId="0" fontId="25" fillId="5" borderId="31" xfId="0" applyFont="1" applyFill="1" applyBorder="1" applyAlignment="1"/>
    <xf numFmtId="0" fontId="24" fillId="5" borderId="31" xfId="0" applyFont="1" applyFill="1" applyBorder="1" applyAlignment="1">
      <alignment horizontal="left" vertical="top"/>
    </xf>
    <xf numFmtId="0" fontId="23" fillId="5" borderId="21" xfId="0" applyFont="1" applyFill="1" applyBorder="1" applyAlignment="1">
      <alignment horizontal="left"/>
    </xf>
    <xf numFmtId="0" fontId="28" fillId="5" borderId="6" xfId="0" applyFont="1" applyFill="1" applyBorder="1" applyAlignment="1">
      <alignment horizontal="left"/>
    </xf>
    <xf numFmtId="0" fontId="7" fillId="0" borderId="21" xfId="4" applyFont="1" applyFill="1" applyBorder="1" applyAlignment="1">
      <alignment horizontal="left"/>
    </xf>
    <xf numFmtId="0" fontId="7" fillId="0" borderId="21" xfId="4" applyFont="1" applyFill="1" applyBorder="1" applyAlignment="1">
      <alignment horizontal="center"/>
    </xf>
    <xf numFmtId="0" fontId="8" fillId="0" borderId="21" xfId="4" applyFont="1" applyFill="1" applyBorder="1" applyAlignment="1">
      <alignment horizontal="left"/>
    </xf>
    <xf numFmtId="0" fontId="11" fillId="0" borderId="1" xfId="4" applyBorder="1" applyAlignment="1"/>
    <xf numFmtId="0" fontId="28" fillId="0" borderId="54" xfId="0" applyFont="1" applyFill="1" applyBorder="1" applyAlignment="1">
      <alignment horizontal="left"/>
    </xf>
    <xf numFmtId="0" fontId="28" fillId="0" borderId="57" xfId="0" applyFont="1" applyFill="1" applyBorder="1" applyAlignment="1">
      <alignment horizontal="left"/>
    </xf>
    <xf numFmtId="0" fontId="25" fillId="0" borderId="1" xfId="0" applyFont="1" applyBorder="1" applyAlignment="1"/>
    <xf numFmtId="0" fontId="12" fillId="0" borderId="57" xfId="0" applyFont="1" applyFill="1" applyBorder="1" applyAlignment="1">
      <alignment horizontal="left"/>
    </xf>
    <xf numFmtId="0" fontId="13" fillId="0" borderId="57" xfId="0" applyFont="1" applyFill="1" applyBorder="1" applyAlignment="1">
      <alignment horizontal="left"/>
    </xf>
    <xf numFmtId="0" fontId="25" fillId="0" borderId="21" xfId="0" applyFont="1" applyBorder="1" applyAlignment="1">
      <alignment wrapText="1"/>
    </xf>
    <xf numFmtId="0" fontId="33" fillId="0" borderId="24" xfId="0" applyFont="1" applyFill="1" applyBorder="1" applyAlignment="1">
      <alignment horizontal="left" vertical="center" indent="2"/>
    </xf>
    <xf numFmtId="0" fontId="30" fillId="0" borderId="5" xfId="0" applyFont="1" applyBorder="1"/>
    <xf numFmtId="0" fontId="25" fillId="0" borderId="1" xfId="0" applyFont="1" applyFill="1" applyBorder="1"/>
    <xf numFmtId="0" fontId="25" fillId="0" borderId="1" xfId="0" applyFont="1" applyBorder="1"/>
    <xf numFmtId="0" fontId="25" fillId="0" borderId="3" xfId="0" applyFont="1" applyBorder="1"/>
    <xf numFmtId="0" fontId="24" fillId="0" borderId="22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center" vertical="center" wrapText="1"/>
    </xf>
    <xf numFmtId="0" fontId="0" fillId="5" borderId="0" xfId="0" applyFill="1" applyBorder="1" applyAlignment="1"/>
    <xf numFmtId="0" fontId="0" fillId="5" borderId="58" xfId="0" applyFill="1" applyBorder="1" applyAlignment="1"/>
    <xf numFmtId="0" fontId="25" fillId="0" borderId="5" xfId="0" applyFont="1" applyBorder="1"/>
    <xf numFmtId="0" fontId="24" fillId="5" borderId="0" xfId="0" applyFont="1" applyFill="1" applyBorder="1" applyAlignment="1">
      <alignment horizontal="left" vertical="top"/>
    </xf>
    <xf numFmtId="0" fontId="0" fillId="0" borderId="60" xfId="0" applyBorder="1"/>
    <xf numFmtId="0" fontId="24" fillId="0" borderId="61" xfId="0" applyFont="1" applyFill="1" applyBorder="1" applyAlignment="1">
      <alignment horizontal="left" vertical="center"/>
    </xf>
    <xf numFmtId="0" fontId="0" fillId="5" borderId="62" xfId="0" applyFill="1" applyBorder="1" applyAlignment="1"/>
    <xf numFmtId="0" fontId="0" fillId="5" borderId="63" xfId="0" applyFill="1" applyBorder="1" applyAlignment="1"/>
    <xf numFmtId="0" fontId="0" fillId="0" borderId="61" xfId="0" applyBorder="1"/>
    <xf numFmtId="0" fontId="0" fillId="0" borderId="59" xfId="0" applyBorder="1"/>
    <xf numFmtId="0" fontId="23" fillId="5" borderId="64" xfId="0" applyFont="1" applyFill="1" applyBorder="1" applyAlignment="1">
      <alignment horizontal="left" vertical="center"/>
    </xf>
    <xf numFmtId="0" fontId="0" fillId="5" borderId="65" xfId="0" applyFill="1" applyBorder="1" applyAlignment="1"/>
    <xf numFmtId="0" fontId="0" fillId="5" borderId="66" xfId="0" applyFill="1" applyBorder="1" applyAlignment="1"/>
    <xf numFmtId="0" fontId="0" fillId="0" borderId="67" xfId="0" applyBorder="1"/>
    <xf numFmtId="0" fontId="0" fillId="0" borderId="68" xfId="0" applyBorder="1"/>
    <xf numFmtId="0" fontId="37" fillId="5" borderId="29" xfId="0" applyFont="1" applyFill="1" applyBorder="1" applyAlignment="1">
      <alignment horizontal="center" vertical="center"/>
    </xf>
    <xf numFmtId="3" fontId="11" fillId="0" borderId="1" xfId="4" applyNumberFormat="1" applyBorder="1"/>
    <xf numFmtId="0" fontId="21" fillId="4" borderId="12" xfId="0" applyFont="1" applyFill="1" applyBorder="1" applyAlignment="1">
      <alignment horizontal="left" vertical="center" wrapText="1"/>
    </xf>
    <xf numFmtId="0" fontId="0" fillId="5" borderId="1" xfId="0" applyFill="1" applyBorder="1" applyAlignment="1"/>
    <xf numFmtId="0" fontId="21" fillId="5" borderId="9" xfId="0" applyFont="1" applyFill="1" applyBorder="1" applyAlignment="1">
      <alignment horizontal="left" indent="1"/>
    </xf>
    <xf numFmtId="0" fontId="21" fillId="5" borderId="69" xfId="0" applyFont="1" applyFill="1" applyBorder="1" applyAlignment="1">
      <alignment horizontal="left" wrapText="1" indent="1"/>
    </xf>
    <xf numFmtId="3" fontId="5" fillId="5" borderId="19" xfId="0" applyNumberFormat="1" applyFont="1" applyFill="1" applyBorder="1" applyAlignment="1">
      <alignment vertical="center"/>
    </xf>
    <xf numFmtId="3" fontId="5" fillId="5" borderId="9" xfId="0" applyNumberFormat="1" applyFont="1" applyFill="1" applyBorder="1" applyAlignment="1" applyProtection="1">
      <alignment vertical="center"/>
      <protection locked="0"/>
    </xf>
    <xf numFmtId="3" fontId="5" fillId="5" borderId="16" xfId="0" applyNumberFormat="1" applyFont="1" applyFill="1" applyBorder="1" applyAlignment="1" applyProtection="1">
      <alignment vertical="center"/>
      <protection locked="0"/>
    </xf>
    <xf numFmtId="3" fontId="3" fillId="0" borderId="7" xfId="5" applyNumberFormat="1" applyFont="1" applyFill="1" applyBorder="1" applyAlignment="1" applyProtection="1">
      <alignment vertical="center"/>
      <protection locked="0"/>
    </xf>
    <xf numFmtId="3" fontId="3" fillId="0" borderId="7" xfId="0" applyNumberFormat="1" applyFont="1" applyFill="1" applyBorder="1" applyAlignment="1">
      <alignment vertical="center"/>
    </xf>
    <xf numFmtId="0" fontId="22" fillId="0" borderId="7" xfId="0" applyFont="1" applyFill="1" applyBorder="1" applyAlignment="1">
      <alignment horizontal="left" wrapText="1" indent="3"/>
    </xf>
    <xf numFmtId="0" fontId="22" fillId="0" borderId="7" xfId="0" applyFont="1" applyFill="1" applyBorder="1" applyAlignment="1">
      <alignment horizontal="left" indent="3"/>
    </xf>
    <xf numFmtId="3" fontId="17" fillId="0" borderId="7" xfId="0" applyNumberFormat="1" applyFont="1" applyFill="1" applyBorder="1" applyAlignment="1" applyProtection="1">
      <alignment vertical="center"/>
      <protection locked="0"/>
    </xf>
    <xf numFmtId="3" fontId="17" fillId="0" borderId="7" xfId="5" applyNumberFormat="1" applyFont="1" applyFill="1" applyBorder="1" applyAlignment="1" applyProtection="1">
      <alignment vertical="center"/>
      <protection locked="0"/>
    </xf>
    <xf numFmtId="0" fontId="29" fillId="0" borderId="7" xfId="0" applyFont="1" applyFill="1" applyBorder="1" applyAlignment="1">
      <alignment horizontal="left" vertical="center" indent="3"/>
    </xf>
    <xf numFmtId="0" fontId="22" fillId="5" borderId="27" xfId="0" applyFont="1" applyFill="1" applyBorder="1" applyAlignment="1">
      <alignment horizontal="left" vertical="center"/>
    </xf>
    <xf numFmtId="0" fontId="21" fillId="5" borderId="27" xfId="0" applyFont="1" applyFill="1" applyBorder="1" applyAlignment="1">
      <alignment horizontal="center" vertical="center"/>
    </xf>
    <xf numFmtId="0" fontId="25" fillId="0" borderId="32" xfId="0" applyFont="1" applyBorder="1"/>
    <xf numFmtId="0" fontId="25" fillId="2" borderId="0" xfId="4" applyFont="1" applyFill="1" applyBorder="1"/>
    <xf numFmtId="0" fontId="25" fillId="2" borderId="0" xfId="4" applyFont="1" applyFill="1" applyBorder="1" applyAlignment="1">
      <alignment horizontal="center"/>
    </xf>
    <xf numFmtId="0" fontId="25" fillId="0" borderId="2" xfId="4" applyFont="1" applyBorder="1"/>
    <xf numFmtId="0" fontId="24" fillId="5" borderId="33" xfId="0" applyFont="1" applyFill="1" applyBorder="1" applyAlignment="1">
      <alignment horizontal="center"/>
    </xf>
    <xf numFmtId="0" fontId="28" fillId="0" borderId="54" xfId="6" applyFont="1" applyFill="1" applyBorder="1" applyAlignment="1">
      <alignment horizontal="left"/>
    </xf>
    <xf numFmtId="0" fontId="7" fillId="0" borderId="55" xfId="6" applyFont="1" applyFill="1" applyBorder="1" applyAlignment="1">
      <alignment horizontal="left"/>
    </xf>
    <xf numFmtId="0" fontId="9" fillId="0" borderId="55" xfId="6" applyFont="1" applyFill="1" applyBorder="1" applyAlignment="1">
      <alignment horizontal="left"/>
    </xf>
    <xf numFmtId="0" fontId="7" fillId="0" borderId="55" xfId="6" applyFont="1" applyFill="1" applyBorder="1" applyAlignment="1">
      <alignment horizontal="center"/>
    </xf>
    <xf numFmtId="0" fontId="8" fillId="0" borderId="55" xfId="6" applyFont="1" applyFill="1" applyBorder="1" applyAlignment="1">
      <alignment horizontal="left"/>
    </xf>
    <xf numFmtId="0" fontId="1" fillId="0" borderId="56" xfId="6" applyBorder="1" applyAlignment="1">
      <alignment horizontal="left"/>
    </xf>
    <xf numFmtId="0" fontId="1" fillId="0" borderId="1" xfId="6" applyBorder="1" applyAlignment="1"/>
    <xf numFmtId="0" fontId="28" fillId="5" borderId="1" xfId="6" applyFont="1" applyFill="1" applyBorder="1" applyAlignment="1">
      <alignment horizontal="left" vertical="center"/>
    </xf>
    <xf numFmtId="0" fontId="12" fillId="5" borderId="4" xfId="6" applyFont="1" applyFill="1" applyBorder="1" applyAlignment="1">
      <alignment horizontal="left" vertical="center"/>
    </xf>
    <xf numFmtId="0" fontId="12" fillId="5" borderId="26" xfId="6" applyFont="1" applyFill="1" applyBorder="1" applyAlignment="1">
      <alignment horizontal="left" vertical="center"/>
    </xf>
    <xf numFmtId="0" fontId="13" fillId="5" borderId="26" xfId="6" applyFont="1" applyFill="1" applyBorder="1" applyAlignment="1">
      <alignment horizontal="center" vertical="center"/>
    </xf>
    <xf numFmtId="0" fontId="13" fillId="5" borderId="26" xfId="6" applyFont="1" applyFill="1" applyBorder="1" applyAlignment="1">
      <alignment horizontal="left" vertical="center"/>
    </xf>
    <xf numFmtId="0" fontId="1" fillId="0" borderId="1" xfId="6" applyBorder="1"/>
    <xf numFmtId="0" fontId="21" fillId="5" borderId="27" xfId="7" applyFont="1" applyFill="1" applyBorder="1" applyAlignment="1">
      <alignment horizontal="left"/>
    </xf>
    <xf numFmtId="0" fontId="9" fillId="5" borderId="27" xfId="6" applyFont="1" applyFill="1" applyBorder="1" applyAlignment="1">
      <alignment horizontal="center" vertical="center"/>
    </xf>
    <xf numFmtId="2" fontId="21" fillId="4" borderId="11" xfId="6" applyNumberFormat="1" applyFont="1" applyFill="1" applyBorder="1" applyAlignment="1">
      <alignment horizontal="center" vertical="center" wrapText="1"/>
    </xf>
    <xf numFmtId="0" fontId="21" fillId="4" borderId="11" xfId="6" applyFont="1" applyFill="1" applyBorder="1" applyAlignment="1">
      <alignment horizontal="center" vertical="center" wrapText="1"/>
    </xf>
    <xf numFmtId="0" fontId="21" fillId="4" borderId="14" xfId="6" applyFont="1" applyFill="1" applyBorder="1" applyAlignment="1">
      <alignment horizontal="center" vertical="center" wrapText="1"/>
    </xf>
    <xf numFmtId="0" fontId="1" fillId="5" borderId="1" xfId="6" applyFill="1" applyBorder="1" applyAlignment="1">
      <alignment vertical="center"/>
    </xf>
    <xf numFmtId="0" fontId="18" fillId="5" borderId="1" xfId="6" applyFont="1" applyFill="1" applyBorder="1"/>
    <xf numFmtId="0" fontId="1" fillId="2" borderId="0" xfId="6" applyFill="1" applyBorder="1"/>
    <xf numFmtId="0" fontId="15" fillId="2" borderId="0" xfId="6" applyFont="1" applyFill="1" applyBorder="1"/>
    <xf numFmtId="0" fontId="1" fillId="2" borderId="0" xfId="6" applyFill="1" applyBorder="1" applyAlignment="1">
      <alignment horizontal="center"/>
    </xf>
    <xf numFmtId="0" fontId="24" fillId="0" borderId="22" xfId="6" applyFont="1" applyFill="1" applyBorder="1" applyAlignment="1">
      <alignment horizontal="left" vertical="center"/>
    </xf>
    <xf numFmtId="0" fontId="27" fillId="5" borderId="33" xfId="6" applyFont="1" applyFill="1" applyBorder="1" applyAlignment="1"/>
    <xf numFmtId="0" fontId="31" fillId="5" borderId="33" xfId="6" applyFont="1" applyFill="1" applyBorder="1" applyAlignment="1"/>
    <xf numFmtId="0" fontId="27" fillId="5" borderId="33" xfId="6" applyFont="1" applyFill="1" applyBorder="1" applyAlignment="1">
      <alignment horizontal="center"/>
    </xf>
    <xf numFmtId="0" fontId="15" fillId="0" borderId="1" xfId="6" applyFont="1" applyBorder="1"/>
    <xf numFmtId="0" fontId="1" fillId="0" borderId="1" xfId="6" applyBorder="1" applyAlignment="1">
      <alignment horizontal="center"/>
    </xf>
    <xf numFmtId="0" fontId="36" fillId="0" borderId="1" xfId="0" applyFont="1" applyBorder="1"/>
    <xf numFmtId="0" fontId="40" fillId="0" borderId="1" xfId="0" applyFont="1" applyBorder="1"/>
    <xf numFmtId="0" fontId="36" fillId="0" borderId="5" xfId="0" applyFont="1" applyFill="1" applyBorder="1"/>
    <xf numFmtId="0" fontId="36" fillId="5" borderId="0" xfId="0" applyFont="1" applyFill="1" applyBorder="1" applyAlignment="1">
      <alignment horizontal="left"/>
    </xf>
    <xf numFmtId="0" fontId="37" fillId="0" borderId="22" xfId="0" applyFont="1" applyFill="1" applyBorder="1" applyAlignment="1">
      <alignment horizontal="left" vertical="center"/>
    </xf>
    <xf numFmtId="0" fontId="1" fillId="0" borderId="1" xfId="0" applyFont="1" applyBorder="1"/>
    <xf numFmtId="3" fontId="1" fillId="0" borderId="1" xfId="0" applyNumberFormat="1" applyFont="1" applyBorder="1"/>
    <xf numFmtId="0" fontId="39" fillId="5" borderId="3" xfId="0" applyFont="1" applyFill="1" applyBorder="1" applyAlignment="1">
      <alignment horizontal="left"/>
    </xf>
    <xf numFmtId="0" fontId="13" fillId="5" borderId="71" xfId="0" applyFont="1" applyFill="1" applyBorder="1" applyAlignment="1">
      <alignment horizontal="left"/>
    </xf>
    <xf numFmtId="0" fontId="28" fillId="5" borderId="3" xfId="0" applyFont="1" applyFill="1" applyBorder="1" applyAlignment="1">
      <alignment horizontal="left" vertical="top"/>
    </xf>
    <xf numFmtId="0" fontId="21" fillId="4" borderId="35" xfId="0" applyFont="1" applyFill="1" applyBorder="1" applyAlignment="1">
      <alignment horizontal="left" vertical="center"/>
    </xf>
    <xf numFmtId="0" fontId="21" fillId="4" borderId="34" xfId="0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horizontal="center" vertical="center"/>
    </xf>
    <xf numFmtId="0" fontId="21" fillId="4" borderId="72" xfId="0" applyFont="1" applyFill="1" applyBorder="1" applyAlignment="1">
      <alignment horizontal="center" vertical="center"/>
    </xf>
    <xf numFmtId="0" fontId="21" fillId="4" borderId="72" xfId="0" applyFont="1" applyFill="1" applyBorder="1" applyAlignment="1">
      <alignment horizontal="left" vertical="center"/>
    </xf>
    <xf numFmtId="0" fontId="21" fillId="4" borderId="36" xfId="0" applyFont="1" applyFill="1" applyBorder="1" applyAlignment="1">
      <alignment horizontal="center" vertical="center" wrapText="1"/>
    </xf>
    <xf numFmtId="0" fontId="25" fillId="0" borderId="17" xfId="0" applyFont="1" applyBorder="1"/>
    <xf numFmtId="0" fontId="21" fillId="4" borderId="73" xfId="0" applyFont="1" applyFill="1" applyBorder="1" applyAlignment="1">
      <alignment horizontal="center" vertical="center"/>
    </xf>
    <xf numFmtId="0" fontId="21" fillId="4" borderId="74" xfId="0" applyFont="1" applyFill="1" applyBorder="1" applyAlignment="1">
      <alignment horizontal="center" vertical="center"/>
    </xf>
    <xf numFmtId="0" fontId="40" fillId="0" borderId="3" xfId="0" applyFont="1" applyBorder="1"/>
    <xf numFmtId="0" fontId="21" fillId="4" borderId="79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left" vertical="center" wrapText="1"/>
    </xf>
    <xf numFmtId="0" fontId="22" fillId="5" borderId="9" xfId="0" applyFont="1" applyFill="1" applyBorder="1" applyAlignment="1">
      <alignment horizontal="left" vertical="center" wrapText="1"/>
    </xf>
    <xf numFmtId="0" fontId="22" fillId="5" borderId="7" xfId="0" applyFont="1" applyFill="1" applyBorder="1" applyAlignment="1">
      <alignment horizontal="left" vertical="center" wrapText="1"/>
    </xf>
    <xf numFmtId="0" fontId="22" fillId="5" borderId="75" xfId="0" applyFont="1" applyFill="1" applyBorder="1" applyAlignment="1">
      <alignment horizontal="left" vertical="center" wrapText="1"/>
    </xf>
    <xf numFmtId="0" fontId="22" fillId="5" borderId="52" xfId="0" applyFont="1" applyFill="1" applyBorder="1" applyAlignment="1">
      <alignment horizontal="left" vertical="center" wrapText="1"/>
    </xf>
    <xf numFmtId="0" fontId="22" fillId="5" borderId="76" xfId="0" applyFont="1" applyFill="1" applyBorder="1" applyAlignment="1">
      <alignment horizontal="left" vertical="center" wrapText="1"/>
    </xf>
    <xf numFmtId="0" fontId="22" fillId="5" borderId="77" xfId="0" applyFont="1" applyFill="1" applyBorder="1" applyAlignment="1">
      <alignment horizontal="left" vertical="center" wrapText="1"/>
    </xf>
    <xf numFmtId="0" fontId="22" fillId="5" borderId="78" xfId="0" applyFont="1" applyFill="1" applyBorder="1" applyAlignment="1">
      <alignment horizontal="left" vertical="center" wrapText="1"/>
    </xf>
    <xf numFmtId="0" fontId="21" fillId="4" borderId="81" xfId="0" applyFont="1" applyFill="1" applyBorder="1" applyAlignment="1">
      <alignment horizontal="center" vertical="center" wrapText="1"/>
    </xf>
    <xf numFmtId="0" fontId="21" fillId="4" borderId="85" xfId="0" applyFont="1" applyFill="1" applyBorder="1" applyAlignment="1">
      <alignment horizontal="center" vertical="center" wrapText="1"/>
    </xf>
    <xf numFmtId="3" fontId="25" fillId="0" borderId="17" xfId="0" applyNumberFormat="1" applyFont="1" applyBorder="1" applyAlignment="1">
      <alignment wrapText="1"/>
    </xf>
    <xf numFmtId="3" fontId="25" fillId="0" borderId="1" xfId="0" applyNumberFormat="1" applyFont="1" applyBorder="1" applyAlignment="1">
      <alignment wrapText="1"/>
    </xf>
    <xf numFmtId="0" fontId="25" fillId="0" borderId="1" xfId="0" applyFont="1" applyBorder="1" applyAlignment="1">
      <alignment wrapText="1"/>
    </xf>
    <xf numFmtId="3" fontId="25" fillId="0" borderId="17" xfId="0" applyNumberFormat="1" applyFont="1" applyBorder="1"/>
    <xf numFmtId="3" fontId="25" fillId="0" borderId="1" xfId="0" applyNumberFormat="1" applyFont="1" applyBorder="1"/>
    <xf numFmtId="3" fontId="26" fillId="4" borderId="49" xfId="0" applyNumberFormat="1" applyFont="1" applyFill="1" applyBorder="1" applyAlignment="1">
      <alignment horizontal="right" vertical="center"/>
    </xf>
    <xf numFmtId="3" fontId="26" fillId="4" borderId="88" xfId="0" applyNumberFormat="1" applyFont="1" applyFill="1" applyBorder="1" applyAlignment="1">
      <alignment horizontal="right" vertical="center"/>
    </xf>
    <xf numFmtId="3" fontId="26" fillId="4" borderId="84" xfId="0" applyNumberFormat="1" applyFont="1" applyFill="1" applyBorder="1" applyAlignment="1">
      <alignment horizontal="right" vertical="center"/>
    </xf>
    <xf numFmtId="3" fontId="26" fillId="4" borderId="50" xfId="0" applyNumberFormat="1" applyFont="1" applyFill="1" applyBorder="1" applyAlignment="1">
      <alignment horizontal="right" vertical="center"/>
    </xf>
    <xf numFmtId="0" fontId="24" fillId="5" borderId="64" xfId="0" applyFont="1" applyFill="1" applyBorder="1" applyAlignment="1">
      <alignment horizontal="left" vertical="center"/>
    </xf>
    <xf numFmtId="0" fontId="21" fillId="4" borderId="89" xfId="0" applyFont="1" applyFill="1" applyBorder="1" applyAlignment="1">
      <alignment horizontal="center" vertical="center" wrapText="1"/>
    </xf>
    <xf numFmtId="0" fontId="25" fillId="5" borderId="90" xfId="0" applyNumberFormat="1" applyFont="1" applyFill="1" applyBorder="1" applyAlignment="1">
      <alignment horizontal="center" wrapText="1"/>
    </xf>
    <xf numFmtId="0" fontId="25" fillId="5" borderId="91" xfId="0" applyNumberFormat="1" applyFont="1" applyFill="1" applyBorder="1" applyAlignment="1">
      <alignment horizontal="center" wrapText="1"/>
    </xf>
    <xf numFmtId="0" fontId="25" fillId="5" borderId="92" xfId="0" applyNumberFormat="1" applyFont="1" applyFill="1" applyBorder="1" applyAlignment="1">
      <alignment horizontal="center" wrapText="1"/>
    </xf>
    <xf numFmtId="0" fontId="22" fillId="5" borderId="93" xfId="0" applyFont="1" applyFill="1" applyBorder="1" applyAlignment="1">
      <alignment horizontal="center" vertical="center" wrapText="1"/>
    </xf>
    <xf numFmtId="0" fontId="25" fillId="5" borderId="94" xfId="0" applyFont="1" applyFill="1" applyBorder="1" applyAlignment="1">
      <alignment horizontal="center" wrapText="1"/>
    </xf>
    <xf numFmtId="0" fontId="25" fillId="5" borderId="95" xfId="0" applyNumberFormat="1" applyFont="1" applyFill="1" applyBorder="1" applyAlignment="1">
      <alignment horizontal="center" wrapText="1"/>
    </xf>
    <xf numFmtId="0" fontId="22" fillId="5" borderId="91" xfId="0" applyFont="1" applyFill="1" applyBorder="1" applyAlignment="1">
      <alignment horizontal="center" vertical="center" wrapText="1"/>
    </xf>
    <xf numFmtId="0" fontId="25" fillId="5" borderId="94" xfId="0" applyNumberFormat="1" applyFont="1" applyFill="1" applyBorder="1" applyAlignment="1">
      <alignment horizontal="center" wrapText="1"/>
    </xf>
    <xf numFmtId="0" fontId="25" fillId="5" borderId="96" xfId="0" applyNumberFormat="1" applyFont="1" applyFill="1" applyBorder="1" applyAlignment="1">
      <alignment horizontal="center" wrapText="1"/>
    </xf>
    <xf numFmtId="0" fontId="22" fillId="5" borderId="92" xfId="0" applyFont="1" applyFill="1" applyBorder="1" applyAlignment="1">
      <alignment horizontal="center" vertical="center" wrapText="1"/>
    </xf>
    <xf numFmtId="0" fontId="25" fillId="5" borderId="97" xfId="0" applyNumberFormat="1" applyFont="1" applyFill="1" applyBorder="1" applyAlignment="1">
      <alignment horizontal="center" wrapText="1"/>
    </xf>
    <xf numFmtId="0" fontId="22" fillId="5" borderId="94" xfId="0" applyFont="1" applyFill="1" applyBorder="1" applyAlignment="1">
      <alignment horizontal="center" vertical="center" wrapText="1"/>
    </xf>
    <xf numFmtId="0" fontId="25" fillId="5" borderId="92" xfId="0" applyFont="1" applyFill="1" applyBorder="1" applyAlignment="1">
      <alignment horizontal="center" wrapText="1"/>
    </xf>
    <xf numFmtId="0" fontId="21" fillId="4" borderId="98" xfId="0" applyFont="1" applyFill="1" applyBorder="1" applyAlignment="1">
      <alignment horizontal="center" vertical="center" wrapText="1"/>
    </xf>
    <xf numFmtId="0" fontId="25" fillId="5" borderId="99" xfId="0" applyNumberFormat="1" applyFont="1" applyFill="1" applyBorder="1" applyAlignment="1">
      <alignment horizontal="center" wrapText="1"/>
    </xf>
    <xf numFmtId="0" fontId="22" fillId="5" borderId="100" xfId="0" applyFont="1" applyFill="1" applyBorder="1" applyAlignment="1">
      <alignment horizontal="left" vertical="center" wrapText="1"/>
    </xf>
    <xf numFmtId="3" fontId="43" fillId="6" borderId="7" xfId="0" applyNumberFormat="1" applyFont="1" applyFill="1" applyBorder="1" applyAlignment="1" applyProtection="1">
      <alignment horizontal="right" vertical="center" wrapText="1"/>
    </xf>
    <xf numFmtId="3" fontId="44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44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44" fillId="0" borderId="7" xfId="5" applyNumberFormat="1" applyFont="1" applyFill="1" applyBorder="1" applyAlignment="1" applyProtection="1">
      <alignment horizontal="right" vertical="center" wrapText="1"/>
      <protection locked="0"/>
    </xf>
    <xf numFmtId="3" fontId="43" fillId="3" borderId="7" xfId="0" applyNumberFormat="1" applyFont="1" applyFill="1" applyBorder="1" applyAlignment="1" applyProtection="1">
      <alignment horizontal="right" vertical="center" wrapText="1"/>
    </xf>
    <xf numFmtId="3" fontId="44" fillId="3" borderId="7" xfId="0" applyNumberFormat="1" applyFont="1" applyFill="1" applyBorder="1" applyAlignment="1" applyProtection="1">
      <alignment horizontal="right" vertical="center" wrapText="1"/>
      <protection locked="0"/>
    </xf>
    <xf numFmtId="3" fontId="44" fillId="3" borderId="7" xfId="5" applyNumberFormat="1" applyFont="1" applyFill="1" applyBorder="1" applyAlignment="1" applyProtection="1">
      <alignment horizontal="right" vertical="center" wrapText="1"/>
      <protection locked="0"/>
    </xf>
    <xf numFmtId="3" fontId="43" fillId="6" borderId="7" xfId="0" applyNumberFormat="1" applyFont="1" applyFill="1" applyBorder="1" applyAlignment="1">
      <alignment horizontal="right" vertical="center" wrapText="1"/>
    </xf>
    <xf numFmtId="3" fontId="44" fillId="0" borderId="7" xfId="0" applyNumberFormat="1" applyFont="1" applyFill="1" applyBorder="1" applyAlignment="1">
      <alignment horizontal="right" vertical="center" wrapText="1"/>
    </xf>
    <xf numFmtId="3" fontId="43" fillId="3" borderId="7" xfId="0" applyNumberFormat="1" applyFont="1" applyFill="1" applyBorder="1" applyAlignment="1">
      <alignment horizontal="right" vertical="center" wrapText="1"/>
    </xf>
    <xf numFmtId="3" fontId="44" fillId="3" borderId="7" xfId="0" applyNumberFormat="1" applyFont="1" applyFill="1" applyBorder="1" applyAlignment="1">
      <alignment horizontal="right" vertical="center" wrapText="1"/>
    </xf>
    <xf numFmtId="3" fontId="43" fillId="3" borderId="8" xfId="0" applyNumberFormat="1" applyFont="1" applyFill="1" applyBorder="1" applyAlignment="1" applyProtection="1">
      <alignment horizontal="right" vertical="center" wrapText="1"/>
    </xf>
    <xf numFmtId="3" fontId="43" fillId="3" borderId="8" xfId="0" applyNumberFormat="1" applyFont="1" applyFill="1" applyBorder="1" applyAlignment="1">
      <alignment horizontal="right" vertical="center" wrapText="1"/>
    </xf>
    <xf numFmtId="3" fontId="44" fillId="3" borderId="8" xfId="0" applyNumberFormat="1" applyFont="1" applyFill="1" applyBorder="1" applyAlignment="1">
      <alignment horizontal="right" vertical="center" wrapText="1"/>
    </xf>
    <xf numFmtId="3" fontId="43" fillId="4" borderId="11" xfId="0" applyNumberFormat="1" applyFont="1" applyFill="1" applyBorder="1" applyAlignment="1">
      <alignment horizontal="right" vertical="center"/>
    </xf>
    <xf numFmtId="3" fontId="5" fillId="5" borderId="16" xfId="0" applyNumberFormat="1" applyFont="1" applyFill="1" applyBorder="1" applyAlignment="1" applyProtection="1">
      <alignment vertical="center"/>
    </xf>
    <xf numFmtId="3" fontId="3" fillId="0" borderId="7" xfId="0" applyNumberFormat="1" applyFont="1" applyFill="1" applyBorder="1" applyAlignment="1" applyProtection="1">
      <alignment vertical="center"/>
    </xf>
    <xf numFmtId="0" fontId="28" fillId="0" borderId="1" xfId="0" applyFont="1" applyFill="1" applyBorder="1" applyAlignment="1">
      <alignment horizontal="left"/>
    </xf>
    <xf numFmtId="0" fontId="32" fillId="0" borderId="1" xfId="0" applyFont="1" applyFill="1" applyBorder="1" applyAlignment="1">
      <alignment horizontal="left"/>
    </xf>
    <xf numFmtId="3" fontId="5" fillId="0" borderId="16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0" fontId="28" fillId="5" borderId="1" xfId="0" applyFont="1" applyFill="1" applyBorder="1" applyAlignment="1">
      <alignment horizontal="left"/>
    </xf>
    <xf numFmtId="0" fontId="39" fillId="5" borderId="1" xfId="0" applyFont="1" applyFill="1" applyBorder="1" applyAlignment="1">
      <alignment horizontal="left"/>
    </xf>
    <xf numFmtId="0" fontId="13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3" fontId="43" fillId="6" borderId="45" xfId="0" applyNumberFormat="1" applyFont="1" applyFill="1" applyBorder="1" applyAlignment="1" applyProtection="1">
      <alignment horizontal="right" vertical="center" wrapText="1"/>
      <protection locked="0"/>
    </xf>
    <xf numFmtId="3" fontId="43" fillId="3" borderId="45" xfId="5" applyNumberFormat="1" applyFont="1" applyFill="1" applyBorder="1" applyAlignment="1" applyProtection="1">
      <alignment horizontal="right" vertical="center" wrapText="1"/>
      <protection locked="0"/>
    </xf>
    <xf numFmtId="3" fontId="43" fillId="6" borderId="45" xfId="5" applyNumberFormat="1" applyFont="1" applyFill="1" applyBorder="1" applyAlignment="1" applyProtection="1">
      <alignment horizontal="right" vertical="center" wrapText="1"/>
      <protection locked="0"/>
    </xf>
    <xf numFmtId="3" fontId="43" fillId="6" borderId="45" xfId="0" applyNumberFormat="1" applyFont="1" applyFill="1" applyBorder="1" applyAlignment="1">
      <alignment horizontal="right" vertical="center" wrapText="1"/>
    </xf>
    <xf numFmtId="3" fontId="43" fillId="3" borderId="45" xfId="0" applyNumberFormat="1" applyFont="1" applyFill="1" applyBorder="1" applyAlignment="1">
      <alignment horizontal="right" vertical="center" wrapText="1"/>
    </xf>
    <xf numFmtId="3" fontId="43" fillId="3" borderId="47" xfId="0" applyNumberFormat="1" applyFont="1" applyFill="1" applyBorder="1" applyAlignment="1">
      <alignment horizontal="right" vertical="center" wrapText="1"/>
    </xf>
    <xf numFmtId="3" fontId="43" fillId="4" borderId="43" xfId="0" applyNumberFormat="1" applyFont="1" applyFill="1" applyBorder="1" applyAlignment="1">
      <alignment horizontal="right" vertical="center"/>
    </xf>
    <xf numFmtId="3" fontId="44" fillId="0" borderId="86" xfId="0" applyNumberFormat="1" applyFont="1" applyFill="1" applyBorder="1" applyAlignment="1" applyProtection="1">
      <alignment horizontal="right" vertical="center" wrapText="1"/>
      <protection locked="0"/>
    </xf>
    <xf numFmtId="3" fontId="44" fillId="0" borderId="82" xfId="0" applyNumberFormat="1" applyFont="1" applyFill="1" applyBorder="1" applyAlignment="1" applyProtection="1">
      <alignment horizontal="right" vertical="center" wrapText="1"/>
      <protection locked="0"/>
    </xf>
    <xf numFmtId="3" fontId="44" fillId="0" borderId="46" xfId="0" applyNumberFormat="1" applyFont="1" applyFill="1" applyBorder="1" applyAlignment="1" applyProtection="1">
      <alignment horizontal="right" vertical="center" wrapText="1"/>
      <protection locked="0"/>
    </xf>
    <xf numFmtId="3" fontId="44" fillId="3" borderId="86" xfId="0" applyNumberFormat="1" applyFont="1" applyFill="1" applyBorder="1" applyAlignment="1" applyProtection="1">
      <alignment horizontal="right" vertical="center" wrapText="1"/>
      <protection locked="0"/>
    </xf>
    <xf numFmtId="3" fontId="44" fillId="3" borderId="82" xfId="0" applyNumberFormat="1" applyFont="1" applyFill="1" applyBorder="1" applyAlignment="1" applyProtection="1">
      <alignment horizontal="right" vertical="center" wrapText="1"/>
      <protection locked="0"/>
    </xf>
    <xf numFmtId="3" fontId="44" fillId="3" borderId="46" xfId="0" applyNumberFormat="1" applyFont="1" applyFill="1" applyBorder="1" applyAlignment="1" applyProtection="1">
      <alignment horizontal="right" vertical="center" wrapText="1"/>
      <protection locked="0"/>
    </xf>
    <xf numFmtId="3" fontId="44" fillId="0" borderId="86" xfId="0" applyNumberFormat="1" applyFont="1" applyFill="1" applyBorder="1" applyAlignment="1">
      <alignment horizontal="right" vertical="center" wrapText="1"/>
    </xf>
    <xf numFmtId="3" fontId="44" fillId="0" borderId="82" xfId="0" applyNumberFormat="1" applyFont="1" applyFill="1" applyBorder="1" applyAlignment="1">
      <alignment horizontal="right" vertical="center" wrapText="1"/>
    </xf>
    <xf numFmtId="3" fontId="44" fillId="0" borderId="46" xfId="0" applyNumberFormat="1" applyFont="1" applyFill="1" applyBorder="1" applyAlignment="1">
      <alignment horizontal="right" vertical="center" wrapText="1"/>
    </xf>
    <xf numFmtId="3" fontId="44" fillId="3" borderId="86" xfId="0" applyNumberFormat="1" applyFont="1" applyFill="1" applyBorder="1" applyAlignment="1">
      <alignment horizontal="right" vertical="center" wrapText="1"/>
    </xf>
    <xf numFmtId="3" fontId="44" fillId="3" borderId="82" xfId="0" applyNumberFormat="1" applyFont="1" applyFill="1" applyBorder="1" applyAlignment="1">
      <alignment horizontal="right" vertical="center" wrapText="1"/>
    </xf>
    <xf numFmtId="3" fontId="44" fillId="3" borderId="46" xfId="0" applyNumberFormat="1" applyFont="1" applyFill="1" applyBorder="1" applyAlignment="1">
      <alignment horizontal="right" vertical="center" wrapText="1"/>
    </xf>
    <xf numFmtId="3" fontId="44" fillId="3" borderId="87" xfId="0" applyNumberFormat="1" applyFont="1" applyFill="1" applyBorder="1" applyAlignment="1">
      <alignment horizontal="right" vertical="center" wrapText="1"/>
    </xf>
    <xf numFmtId="3" fontId="44" fillId="3" borderId="83" xfId="0" applyNumberFormat="1" applyFont="1" applyFill="1" applyBorder="1" applyAlignment="1">
      <alignment horizontal="right" vertical="center" wrapText="1"/>
    </xf>
    <xf numFmtId="3" fontId="44" fillId="3" borderId="48" xfId="0" applyNumberFormat="1" applyFont="1" applyFill="1" applyBorder="1" applyAlignment="1">
      <alignment horizontal="right" vertical="center" wrapText="1"/>
    </xf>
    <xf numFmtId="3" fontId="43" fillId="4" borderId="85" xfId="0" applyNumberFormat="1" applyFont="1" applyFill="1" applyBorder="1" applyAlignment="1">
      <alignment horizontal="right" vertical="center"/>
    </xf>
    <xf numFmtId="3" fontId="43" fillId="4" borderId="81" xfId="0" applyNumberFormat="1" applyFont="1" applyFill="1" applyBorder="1" applyAlignment="1">
      <alignment horizontal="right" vertical="center"/>
    </xf>
    <xf numFmtId="3" fontId="43" fillId="4" borderId="44" xfId="0" applyNumberFormat="1" applyFont="1" applyFill="1" applyBorder="1" applyAlignment="1">
      <alignment horizontal="right" vertical="center"/>
    </xf>
    <xf numFmtId="3" fontId="43" fillId="4" borderId="49" xfId="0" applyNumberFormat="1" applyFont="1" applyFill="1" applyBorder="1" applyAlignment="1">
      <alignment horizontal="right" vertical="center"/>
    </xf>
    <xf numFmtId="3" fontId="43" fillId="4" borderId="88" xfId="0" applyNumberFormat="1" applyFont="1" applyFill="1" applyBorder="1" applyAlignment="1">
      <alignment horizontal="right" vertical="center"/>
    </xf>
    <xf numFmtId="3" fontId="43" fillId="4" borderId="84" xfId="0" applyNumberFormat="1" applyFont="1" applyFill="1" applyBorder="1" applyAlignment="1">
      <alignment horizontal="right" vertical="center"/>
    </xf>
    <xf numFmtId="3" fontId="43" fillId="4" borderId="50" xfId="0" applyNumberFormat="1" applyFont="1" applyFill="1" applyBorder="1" applyAlignment="1">
      <alignment horizontal="right" vertical="center"/>
    </xf>
    <xf numFmtId="3" fontId="25" fillId="0" borderId="3" xfId="0" applyNumberFormat="1" applyFont="1" applyBorder="1"/>
    <xf numFmtId="0" fontId="22" fillId="0" borderId="9" xfId="0" applyFont="1" applyFill="1" applyBorder="1" applyAlignment="1">
      <alignment horizontal="left" vertical="center" wrapText="1"/>
    </xf>
    <xf numFmtId="0" fontId="22" fillId="0" borderId="75" xfId="0" applyFont="1" applyFill="1" applyBorder="1" applyAlignment="1">
      <alignment horizontal="left" vertical="center" wrapText="1"/>
    </xf>
    <xf numFmtId="0" fontId="22" fillId="0" borderId="52" xfId="0" applyFont="1" applyFill="1" applyBorder="1" applyAlignment="1">
      <alignment horizontal="left" vertical="center" wrapText="1"/>
    </xf>
    <xf numFmtId="3" fontId="44" fillId="5" borderId="11" xfId="0" applyNumberFormat="1" applyFont="1" applyFill="1" applyBorder="1" applyAlignment="1" applyProtection="1">
      <alignment horizontal="right" vertical="center" wrapText="1"/>
      <protection locked="0"/>
    </xf>
    <xf numFmtId="3" fontId="44" fillId="5" borderId="9" xfId="0" applyNumberFormat="1" applyFont="1" applyFill="1" applyBorder="1" applyAlignment="1" applyProtection="1">
      <alignment horizontal="right" vertical="center" wrapText="1"/>
      <protection locked="0"/>
    </xf>
    <xf numFmtId="3" fontId="44" fillId="5" borderId="7" xfId="0" applyNumberFormat="1" applyFont="1" applyFill="1" applyBorder="1" applyAlignment="1" applyProtection="1">
      <alignment horizontal="right" vertical="center" wrapText="1"/>
      <protection locked="0"/>
    </xf>
    <xf numFmtId="3" fontId="44" fillId="5" borderId="75" xfId="0" applyNumberFormat="1" applyFont="1" applyFill="1" applyBorder="1" applyAlignment="1" applyProtection="1">
      <alignment horizontal="right" vertical="center" wrapText="1"/>
      <protection locked="0"/>
    </xf>
    <xf numFmtId="3" fontId="44" fillId="5" borderId="52" xfId="0" applyNumberFormat="1" applyFont="1" applyFill="1" applyBorder="1" applyAlignment="1">
      <alignment horizontal="right" vertical="center" wrapText="1"/>
    </xf>
    <xf numFmtId="3" fontId="44" fillId="5" borderId="76" xfId="0" applyNumberFormat="1" applyFont="1" applyFill="1" applyBorder="1" applyAlignment="1">
      <alignment horizontal="right" vertical="center" wrapText="1"/>
    </xf>
    <xf numFmtId="3" fontId="44" fillId="5" borderId="52" xfId="0" applyNumberFormat="1" applyFont="1" applyFill="1" applyBorder="1" applyAlignment="1" applyProtection="1">
      <alignment horizontal="right" vertical="center" wrapText="1"/>
      <protection locked="0"/>
    </xf>
    <xf numFmtId="3" fontId="44" fillId="5" borderId="100" xfId="0" applyNumberFormat="1" applyFont="1" applyFill="1" applyBorder="1" applyAlignment="1" applyProtection="1">
      <alignment horizontal="right" vertical="center" wrapText="1"/>
      <protection locked="0"/>
    </xf>
    <xf numFmtId="3" fontId="44" fillId="5" borderId="9" xfId="0" applyNumberFormat="1" applyFont="1" applyFill="1" applyBorder="1" applyAlignment="1">
      <alignment horizontal="right" vertical="center" wrapText="1"/>
    </xf>
    <xf numFmtId="3" fontId="44" fillId="5" borderId="7" xfId="0" applyNumberFormat="1" applyFont="1" applyFill="1" applyBorder="1" applyAlignment="1">
      <alignment horizontal="right" vertical="center" wrapText="1"/>
    </xf>
    <xf numFmtId="3" fontId="44" fillId="5" borderId="76" xfId="0" applyNumberFormat="1" applyFont="1" applyFill="1" applyBorder="1" applyAlignment="1" applyProtection="1">
      <alignment horizontal="right" vertical="center" wrapText="1"/>
      <protection locked="0"/>
    </xf>
    <xf numFmtId="3" fontId="44" fillId="5" borderId="77" xfId="0" applyNumberFormat="1" applyFont="1" applyFill="1" applyBorder="1" applyAlignment="1">
      <alignment horizontal="right" vertical="center" wrapText="1"/>
    </xf>
    <xf numFmtId="3" fontId="44" fillId="5" borderId="78" xfId="0" applyNumberFormat="1" applyFont="1" applyFill="1" applyBorder="1" applyAlignment="1" applyProtection="1">
      <alignment horizontal="right" vertical="center" wrapText="1"/>
      <protection locked="0"/>
    </xf>
    <xf numFmtId="3" fontId="44" fillId="5" borderId="78" xfId="0" applyNumberFormat="1" applyFont="1" applyFill="1" applyBorder="1" applyAlignment="1">
      <alignment horizontal="right" vertical="center" wrapText="1"/>
    </xf>
    <xf numFmtId="3" fontId="43" fillId="4" borderId="80" xfId="0" applyNumberFormat="1" applyFont="1" applyFill="1" applyBorder="1" applyAlignment="1">
      <alignment horizontal="right" vertical="center"/>
    </xf>
    <xf numFmtId="0" fontId="45" fillId="0" borderId="23" xfId="1" applyFont="1" applyFill="1" applyBorder="1" applyAlignment="1" applyProtection="1">
      <alignment horizontal="left" vertical="center" indent="2"/>
    </xf>
    <xf numFmtId="0" fontId="45" fillId="0" borderId="24" xfId="1" applyFont="1" applyFill="1" applyBorder="1" applyAlignment="1" applyProtection="1">
      <alignment horizontal="left" vertical="center" indent="2"/>
    </xf>
    <xf numFmtId="0" fontId="45" fillId="0" borderId="25" xfId="1" applyFont="1" applyFill="1" applyBorder="1" applyAlignment="1" applyProtection="1">
      <alignment horizontal="left" vertical="center" indent="2"/>
    </xf>
    <xf numFmtId="0" fontId="45" fillId="0" borderId="5" xfId="0" applyFont="1" applyFill="1" applyBorder="1"/>
    <xf numFmtId="0" fontId="45" fillId="0" borderId="70" xfId="1" applyFont="1" applyFill="1" applyBorder="1" applyAlignment="1" applyProtection="1">
      <alignment horizontal="left" vertical="center" indent="2"/>
    </xf>
    <xf numFmtId="0" fontId="46" fillId="5" borderId="11" xfId="4" applyFont="1" applyFill="1" applyBorder="1" applyAlignment="1">
      <alignment horizontal="center" vertical="center" wrapText="1"/>
    </xf>
    <xf numFmtId="3" fontId="44" fillId="5" borderId="11" xfId="4" applyNumberFormat="1" applyFont="1" applyFill="1" applyBorder="1" applyAlignment="1" applyProtection="1">
      <alignment horizontal="center" vertical="center"/>
      <protection locked="0"/>
    </xf>
    <xf numFmtId="4" fontId="44" fillId="5" borderId="11" xfId="4" applyNumberFormat="1" applyFont="1" applyFill="1" applyBorder="1" applyAlignment="1" applyProtection="1">
      <alignment horizontal="right" vertical="center"/>
      <protection locked="0"/>
    </xf>
    <xf numFmtId="3" fontId="44" fillId="5" borderId="11" xfId="4" applyNumberFormat="1" applyFont="1" applyFill="1" applyBorder="1" applyAlignment="1" applyProtection="1">
      <alignment horizontal="left" vertical="center" wrapText="1"/>
      <protection locked="0"/>
    </xf>
    <xf numFmtId="0" fontId="46" fillId="5" borderId="19" xfId="4" applyFont="1" applyFill="1" applyBorder="1" applyAlignment="1">
      <alignment horizontal="center" vertical="center" wrapText="1"/>
    </xf>
    <xf numFmtId="3" fontId="44" fillId="5" borderId="19" xfId="4" applyNumberFormat="1" applyFont="1" applyFill="1" applyBorder="1" applyAlignment="1" applyProtection="1">
      <alignment horizontal="left" vertical="center"/>
      <protection locked="0"/>
    </xf>
    <xf numFmtId="0" fontId="46" fillId="5" borderId="10" xfId="4" applyFont="1" applyFill="1" applyBorder="1" applyAlignment="1">
      <alignment horizontal="center" vertical="center" wrapText="1"/>
    </xf>
    <xf numFmtId="3" fontId="44" fillId="5" borderId="10" xfId="4" applyNumberFormat="1" applyFont="1" applyFill="1" applyBorder="1" applyAlignment="1" applyProtection="1">
      <alignment horizontal="left" vertical="center" wrapText="1"/>
      <protection locked="0"/>
    </xf>
    <xf numFmtId="3" fontId="44" fillId="5" borderId="15" xfId="4" applyNumberFormat="1" applyFont="1" applyFill="1" applyBorder="1" applyAlignment="1" applyProtection="1">
      <alignment horizontal="center" vertical="center"/>
      <protection locked="0"/>
    </xf>
    <xf numFmtId="0" fontId="46" fillId="5" borderId="11" xfId="4" applyFont="1" applyFill="1" applyBorder="1" applyAlignment="1">
      <alignment horizontal="center" vertical="center"/>
    </xf>
    <xf numFmtId="3" fontId="44" fillId="5" borderId="18" xfId="4" applyNumberFormat="1" applyFont="1" applyFill="1" applyBorder="1" applyAlignment="1" applyProtection="1">
      <alignment horizontal="left" vertical="center" wrapText="1"/>
      <protection locked="0"/>
    </xf>
    <xf numFmtId="3" fontId="44" fillId="5" borderId="18" xfId="4" applyNumberFormat="1" applyFont="1" applyFill="1" applyBorder="1" applyAlignment="1">
      <alignment horizontal="center" vertical="center"/>
    </xf>
    <xf numFmtId="0" fontId="1" fillId="0" borderId="60" xfId="6" applyBorder="1"/>
    <xf numFmtId="0" fontId="46" fillId="5" borderId="11" xfId="6" applyFont="1" applyFill="1" applyBorder="1" applyAlignment="1">
      <alignment horizontal="center" vertical="center"/>
    </xf>
    <xf numFmtId="3" fontId="44" fillId="5" borderId="11" xfId="6" applyNumberFormat="1" applyFont="1" applyFill="1" applyBorder="1" applyAlignment="1">
      <alignment horizontal="left" vertical="center" wrapText="1"/>
    </xf>
    <xf numFmtId="0" fontId="45" fillId="4" borderId="12" xfId="6" applyFont="1" applyFill="1" applyBorder="1" applyAlignment="1">
      <alignment horizontal="center" vertical="center" wrapText="1"/>
    </xf>
    <xf numFmtId="3" fontId="43" fillId="4" borderId="12" xfId="6" applyNumberFormat="1" applyFont="1" applyFill="1" applyBorder="1" applyAlignment="1">
      <alignment horizontal="center" vertical="center"/>
    </xf>
    <xf numFmtId="0" fontId="45" fillId="4" borderId="12" xfId="4" applyFont="1" applyFill="1" applyBorder="1" applyAlignment="1">
      <alignment horizontal="center" vertical="center" wrapText="1"/>
    </xf>
    <xf numFmtId="3" fontId="43" fillId="4" borderId="12" xfId="4" applyNumberFormat="1" applyFont="1" applyFill="1" applyBorder="1" applyAlignment="1">
      <alignment horizontal="center" vertical="center"/>
    </xf>
    <xf numFmtId="4" fontId="43" fillId="4" borderId="12" xfId="4" applyNumberFormat="1" applyFont="1" applyFill="1" applyBorder="1" applyAlignment="1">
      <alignment horizontal="right" vertical="center"/>
    </xf>
    <xf numFmtId="9" fontId="43" fillId="4" borderId="11" xfId="4" applyNumberFormat="1" applyFont="1" applyFill="1" applyBorder="1" applyAlignment="1">
      <alignment horizontal="right" vertical="center"/>
    </xf>
    <xf numFmtId="3" fontId="44" fillId="5" borderId="11" xfId="6" applyNumberFormat="1" applyFont="1" applyFill="1" applyBorder="1" applyAlignment="1">
      <alignment horizontal="center" vertical="center" wrapText="1"/>
    </xf>
    <xf numFmtId="3" fontId="44" fillId="5" borderId="11" xfId="6" applyNumberFormat="1" applyFont="1" applyFill="1" applyBorder="1" applyAlignment="1">
      <alignment horizontal="center" vertical="center"/>
    </xf>
    <xf numFmtId="3" fontId="43" fillId="4" borderId="13" xfId="6" applyNumberFormat="1" applyFont="1" applyFill="1" applyBorder="1" applyAlignment="1">
      <alignment horizontal="center" vertical="center"/>
    </xf>
    <xf numFmtId="3" fontId="45" fillId="4" borderId="14" xfId="6" applyNumberFormat="1" applyFont="1" applyFill="1" applyBorder="1" applyAlignment="1">
      <alignment horizontal="center" vertical="center"/>
    </xf>
    <xf numFmtId="3" fontId="43" fillId="4" borderId="14" xfId="6" applyNumberFormat="1" applyFont="1" applyFill="1" applyBorder="1" applyAlignment="1">
      <alignment horizontal="center" vertical="center"/>
    </xf>
    <xf numFmtId="4" fontId="44" fillId="5" borderId="11" xfId="6" applyNumberFormat="1" applyFont="1" applyFill="1" applyBorder="1" applyAlignment="1">
      <alignment vertical="center" wrapText="1"/>
    </xf>
    <xf numFmtId="165" fontId="44" fillId="5" borderId="11" xfId="6" applyNumberFormat="1" applyFont="1" applyFill="1" applyBorder="1" applyAlignment="1">
      <alignment vertical="center" wrapText="1"/>
    </xf>
    <xf numFmtId="4" fontId="43" fillId="4" borderId="11" xfId="6" applyNumberFormat="1" applyFont="1" applyFill="1" applyBorder="1" applyAlignment="1">
      <alignment vertical="center"/>
    </xf>
    <xf numFmtId="9" fontId="43" fillId="4" borderId="11" xfId="6" applyNumberFormat="1" applyFont="1" applyFill="1" applyBorder="1" applyAlignment="1">
      <alignment vertical="center"/>
    </xf>
    <xf numFmtId="0" fontId="45" fillId="0" borderId="1" xfId="0" applyFont="1" applyBorder="1"/>
    <xf numFmtId="0" fontId="47" fillId="0" borderId="1" xfId="0" applyFont="1" applyBorder="1"/>
    <xf numFmtId="0" fontId="45" fillId="0" borderId="4" xfId="1" applyFont="1" applyBorder="1" applyAlignment="1" applyProtection="1"/>
    <xf numFmtId="0" fontId="48" fillId="0" borderId="4" xfId="1" applyFont="1" applyBorder="1" applyAlignment="1" applyProtection="1"/>
    <xf numFmtId="0" fontId="45" fillId="0" borderId="5" xfId="0" applyFont="1" applyFill="1" applyBorder="1" applyAlignment="1">
      <alignment horizontal="left" vertical="center" indent="3"/>
    </xf>
    <xf numFmtId="3" fontId="44" fillId="5" borderId="11" xfId="4" applyNumberFormat="1" applyFont="1" applyFill="1" applyBorder="1" applyAlignment="1">
      <alignment horizontal="center" vertical="center"/>
    </xf>
    <xf numFmtId="4" fontId="1" fillId="0" borderId="26" xfId="6" applyNumberFormat="1" applyBorder="1"/>
    <xf numFmtId="3" fontId="5" fillId="4" borderId="18" xfId="0" applyNumberFormat="1" applyFont="1" applyFill="1" applyBorder="1" applyAlignment="1">
      <alignment horizontal="right" vertical="center"/>
    </xf>
    <xf numFmtId="3" fontId="5" fillId="5" borderId="16" xfId="0" applyNumberFormat="1" applyFont="1" applyFill="1" applyBorder="1" applyAlignment="1">
      <alignment vertical="center"/>
    </xf>
    <xf numFmtId="3" fontId="44" fillId="5" borderId="11" xfId="4" applyNumberFormat="1" applyFont="1" applyFill="1" applyBorder="1" applyAlignment="1" applyProtection="1">
      <alignment horizontal="center" vertical="center" wrapText="1"/>
      <protection locked="0"/>
    </xf>
    <xf numFmtId="3" fontId="44" fillId="5" borderId="11" xfId="0" applyNumberFormat="1" applyFont="1" applyFill="1" applyBorder="1" applyAlignment="1">
      <alignment horizontal="center" vertical="center"/>
    </xf>
    <xf numFmtId="3" fontId="44" fillId="5" borderId="11" xfId="4" applyNumberFormat="1" applyFont="1" applyFill="1" applyBorder="1" applyAlignment="1">
      <alignment horizontal="center" vertical="center" wrapText="1"/>
    </xf>
    <xf numFmtId="165" fontId="44" fillId="5" borderId="11" xfId="4" applyNumberFormat="1" applyFont="1" applyFill="1" applyBorder="1" applyAlignment="1" applyProtection="1">
      <alignment horizontal="right" vertical="center"/>
      <protection locked="0"/>
    </xf>
    <xf numFmtId="4" fontId="44" fillId="5" borderId="11" xfId="6" applyNumberFormat="1" applyFont="1" applyFill="1" applyBorder="1" applyAlignment="1">
      <alignment horizontal="right" vertical="center" wrapText="1"/>
    </xf>
    <xf numFmtId="0" fontId="44" fillId="5" borderId="11" xfId="6" applyFont="1" applyFill="1" applyBorder="1" applyAlignment="1">
      <alignment horizontal="center" vertical="center" wrapText="1"/>
    </xf>
    <xf numFmtId="0" fontId="44" fillId="5" borderId="11" xfId="6" applyFont="1" applyFill="1" applyBorder="1" applyAlignment="1">
      <alignment horizontal="center" vertical="center"/>
    </xf>
    <xf numFmtId="3" fontId="44" fillId="5" borderId="11" xfId="6" applyNumberFormat="1" applyFont="1" applyFill="1" applyBorder="1" applyAlignment="1">
      <alignment horizontal="center" vertical="center" wrapText="1"/>
    </xf>
    <xf numFmtId="3" fontId="44" fillId="5" borderId="19" xfId="4" applyNumberFormat="1" applyFont="1" applyFill="1" applyBorder="1" applyAlignment="1" applyProtection="1">
      <alignment horizontal="left" vertical="center" wrapText="1"/>
      <protection locked="0"/>
    </xf>
    <xf numFmtId="3" fontId="44" fillId="5" borderId="18" xfId="4" applyNumberFormat="1" applyFont="1" applyFill="1" applyBorder="1" applyAlignment="1" applyProtection="1">
      <alignment horizontal="left" vertical="center" wrapText="1"/>
      <protection locked="0"/>
    </xf>
    <xf numFmtId="49" fontId="46" fillId="5" borderId="11" xfId="6" applyNumberFormat="1" applyFont="1" applyFill="1" applyBorder="1" applyAlignment="1">
      <alignment horizontal="center" vertical="center"/>
    </xf>
    <xf numFmtId="0" fontId="28" fillId="5" borderId="53" xfId="4" applyFont="1" applyFill="1" applyBorder="1" applyAlignment="1">
      <alignment horizontal="left"/>
    </xf>
    <xf numFmtId="0" fontId="28" fillId="0" borderId="71" xfId="6" applyFont="1" applyFill="1" applyBorder="1" applyAlignment="1">
      <alignment horizontal="left"/>
    </xf>
    <xf numFmtId="3" fontId="44" fillId="5" borderId="11" xfId="6" applyNumberFormat="1" applyFont="1" applyFill="1" applyBorder="1" applyAlignment="1">
      <alignment horizontal="left" vertical="center"/>
    </xf>
    <xf numFmtId="0" fontId="11" fillId="0" borderId="17" xfId="4" applyBorder="1"/>
    <xf numFmtId="0" fontId="46" fillId="0" borderId="18" xfId="4" applyFont="1" applyFill="1" applyBorder="1" applyAlignment="1">
      <alignment horizontal="center" vertical="center" wrapText="1"/>
    </xf>
    <xf numFmtId="0" fontId="46" fillId="0" borderId="11" xfId="6" applyFont="1" applyFill="1" applyBorder="1" applyAlignment="1">
      <alignment horizontal="center" vertical="center"/>
    </xf>
    <xf numFmtId="3" fontId="43" fillId="4" borderId="11" xfId="4" applyNumberFormat="1" applyFont="1" applyFill="1" applyBorder="1" applyAlignment="1">
      <alignment horizontal="right" vertical="center"/>
    </xf>
    <xf numFmtId="0" fontId="48" fillId="0" borderId="4" xfId="1" applyFont="1" applyBorder="1" applyAlignment="1" applyProtection="1">
      <alignment wrapText="1"/>
    </xf>
    <xf numFmtId="0" fontId="48" fillId="0" borderId="17" xfId="1" applyFont="1" applyBorder="1" applyAlignment="1" applyProtection="1">
      <alignment wrapText="1"/>
    </xf>
    <xf numFmtId="0" fontId="46" fillId="5" borderId="19" xfId="6" applyFont="1" applyFill="1" applyBorder="1" applyAlignment="1">
      <alignment horizontal="center" vertical="center"/>
    </xf>
    <xf numFmtId="0" fontId="46" fillId="5" borderId="16" xfId="6" applyFont="1" applyFill="1" applyBorder="1" applyAlignment="1">
      <alignment horizontal="center" vertical="center"/>
    </xf>
    <xf numFmtId="0" fontId="46" fillId="5" borderId="18" xfId="6" applyFont="1" applyFill="1" applyBorder="1" applyAlignment="1">
      <alignment horizontal="center" vertical="center"/>
    </xf>
    <xf numFmtId="3" fontId="44" fillId="5" borderId="19" xfId="6" applyNumberFormat="1" applyFont="1" applyFill="1" applyBorder="1" applyAlignment="1">
      <alignment horizontal="left" vertical="center" wrapText="1"/>
    </xf>
    <xf numFmtId="3" fontId="44" fillId="5" borderId="16" xfId="6" applyNumberFormat="1" applyFont="1" applyFill="1" applyBorder="1" applyAlignment="1">
      <alignment horizontal="left" vertical="center" wrapText="1"/>
    </xf>
    <xf numFmtId="3" fontId="44" fillId="5" borderId="18" xfId="6" applyNumberFormat="1" applyFont="1" applyFill="1" applyBorder="1" applyAlignment="1">
      <alignment horizontal="left" vertical="center" wrapText="1"/>
    </xf>
    <xf numFmtId="3" fontId="44" fillId="5" borderId="19" xfId="6" applyNumberFormat="1" applyFont="1" applyFill="1" applyBorder="1" applyAlignment="1">
      <alignment horizontal="center" vertical="center" wrapText="1"/>
    </xf>
    <xf numFmtId="3" fontId="44" fillId="5" borderId="18" xfId="6" applyNumberFormat="1" applyFont="1" applyFill="1" applyBorder="1" applyAlignment="1">
      <alignment horizontal="center" vertical="center" wrapText="1"/>
    </xf>
    <xf numFmtId="3" fontId="44" fillId="5" borderId="11" xfId="6" applyNumberFormat="1" applyFont="1" applyFill="1" applyBorder="1" applyAlignment="1">
      <alignment horizontal="left" vertical="center"/>
    </xf>
    <xf numFmtId="0" fontId="46" fillId="0" borderId="11" xfId="6" applyFont="1" applyFill="1" applyBorder="1" applyAlignment="1">
      <alignment horizontal="center" vertical="center"/>
    </xf>
    <xf numFmtId="3" fontId="44" fillId="5" borderId="11" xfId="6" applyNumberFormat="1" applyFont="1" applyFill="1" applyBorder="1" applyAlignment="1">
      <alignment horizontal="left" vertical="center" wrapText="1"/>
    </xf>
    <xf numFmtId="0" fontId="46" fillId="0" borderId="19" xfId="6" applyFont="1" applyFill="1" applyBorder="1" applyAlignment="1">
      <alignment horizontal="center" vertical="center"/>
    </xf>
    <xf numFmtId="0" fontId="46" fillId="0" borderId="16" xfId="6" applyFont="1" applyFill="1" applyBorder="1" applyAlignment="1">
      <alignment horizontal="center" vertical="center"/>
    </xf>
    <xf numFmtId="0" fontId="46" fillId="0" borderId="18" xfId="6" applyFont="1" applyFill="1" applyBorder="1" applyAlignment="1">
      <alignment horizontal="center" vertical="center"/>
    </xf>
    <xf numFmtId="3" fontId="44" fillId="5" borderId="19" xfId="4" applyNumberFormat="1" applyFont="1" applyFill="1" applyBorder="1" applyAlignment="1" applyProtection="1">
      <alignment horizontal="center" vertical="center"/>
      <protection locked="0"/>
    </xf>
    <xf numFmtId="3" fontId="44" fillId="5" borderId="18" xfId="4" applyNumberFormat="1" applyFont="1" applyFill="1" applyBorder="1" applyAlignment="1" applyProtection="1">
      <alignment horizontal="center" vertical="center"/>
      <protection locked="0"/>
    </xf>
    <xf numFmtId="3" fontId="44" fillId="5" borderId="19" xfId="4" applyNumberFormat="1" applyFont="1" applyFill="1" applyBorder="1" applyAlignment="1">
      <alignment horizontal="center" vertical="center"/>
    </xf>
    <xf numFmtId="3" fontId="44" fillId="5" borderId="18" xfId="4" applyNumberFormat="1" applyFont="1" applyFill="1" applyBorder="1" applyAlignment="1">
      <alignment horizontal="center" vertical="center"/>
    </xf>
    <xf numFmtId="0" fontId="46" fillId="5" borderId="19" xfId="4" applyFont="1" applyFill="1" applyBorder="1" applyAlignment="1">
      <alignment horizontal="center" vertical="center" wrapText="1"/>
    </xf>
    <xf numFmtId="0" fontId="46" fillId="5" borderId="18" xfId="4" applyFont="1" applyFill="1" applyBorder="1" applyAlignment="1">
      <alignment horizontal="center" vertical="center" wrapText="1"/>
    </xf>
    <xf numFmtId="3" fontId="44" fillId="5" borderId="19" xfId="4" applyNumberFormat="1" applyFont="1" applyFill="1" applyBorder="1" applyAlignment="1" applyProtection="1">
      <alignment horizontal="left" vertical="center" wrapText="1"/>
      <protection locked="0"/>
    </xf>
    <xf numFmtId="3" fontId="44" fillId="5" borderId="18" xfId="4" applyNumberFormat="1" applyFont="1" applyFill="1" applyBorder="1" applyAlignment="1" applyProtection="1">
      <alignment horizontal="left" vertical="center" wrapText="1"/>
      <protection locked="0"/>
    </xf>
    <xf numFmtId="3" fontId="44" fillId="5" borderId="19" xfId="6" applyNumberFormat="1" applyFont="1" applyFill="1" applyBorder="1" applyAlignment="1">
      <alignment horizontal="left" vertical="center"/>
    </xf>
    <xf numFmtId="3" fontId="44" fillId="5" borderId="18" xfId="6" applyNumberFormat="1" applyFont="1" applyFill="1" applyBorder="1" applyAlignment="1">
      <alignment horizontal="left" vertical="center"/>
    </xf>
  </cellXfs>
  <cellStyles count="8">
    <cellStyle name="Hipervínculo" xfId="1" builtinId="8"/>
    <cellStyle name="Millares 2" xfId="2"/>
    <cellStyle name="Normal" xfId="0" builtinId="0"/>
    <cellStyle name="Normal 2" xfId="3"/>
    <cellStyle name="Normal 3" xfId="4"/>
    <cellStyle name="Normal 3 2" xfId="7"/>
    <cellStyle name="Normal 4" xfId="6"/>
    <cellStyle name="Porcentaje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  <color rgb="FF1F497D"/>
      <color rgb="FF00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21543" name="Text Box 1"/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31</xdr:row>
      <xdr:rowOff>0</xdr:rowOff>
    </xdr:from>
    <xdr:to>
      <xdr:col>5</xdr:col>
      <xdr:colOff>361950</xdr:colOff>
      <xdr:row>32</xdr:row>
      <xdr:rowOff>19050</xdr:rowOff>
    </xdr:to>
    <xdr:sp macro="" textlink="">
      <xdr:nvSpPr>
        <xdr:cNvPr id="21544" name="Text Box 4"/>
        <xdr:cNvSpPr txBox="1">
          <a:spLocks noChangeArrowheads="1"/>
        </xdr:cNvSpPr>
      </xdr:nvSpPr>
      <xdr:spPr bwMode="auto">
        <a:xfrm>
          <a:off x="4457700" y="661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28</xdr:row>
      <xdr:rowOff>0</xdr:rowOff>
    </xdr:from>
    <xdr:to>
      <xdr:col>5</xdr:col>
      <xdr:colOff>361950</xdr:colOff>
      <xdr:row>29</xdr:row>
      <xdr:rowOff>76200</xdr:rowOff>
    </xdr:to>
    <xdr:sp macro="" textlink="">
      <xdr:nvSpPr>
        <xdr:cNvPr id="21545" name="Text Box 4"/>
        <xdr:cNvSpPr txBox="1">
          <a:spLocks noChangeArrowheads="1"/>
        </xdr:cNvSpPr>
      </xdr:nvSpPr>
      <xdr:spPr bwMode="auto">
        <a:xfrm>
          <a:off x="4457700" y="61531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5638" name="Text Box 2"/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4615" name="Text Box 3"/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2724150</xdr:colOff>
      <xdr:row>0</xdr:row>
      <xdr:rowOff>0</xdr:rowOff>
    </xdr:to>
    <xdr:pic>
      <xdr:nvPicPr>
        <xdr:cNvPr id="225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45" t="52879" r="22755" b="34996"/>
        <a:stretch>
          <a:fillRect/>
        </a:stretch>
      </xdr:blipFill>
      <xdr:spPr bwMode="auto">
        <a:xfrm>
          <a:off x="38100" y="0"/>
          <a:ext cx="268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30</xdr:row>
      <xdr:rowOff>0</xdr:rowOff>
    </xdr:from>
    <xdr:to>
      <xdr:col>3</xdr:col>
      <xdr:colOff>361950</xdr:colOff>
      <xdr:row>31</xdr:row>
      <xdr:rowOff>19050</xdr:rowOff>
    </xdr:to>
    <xdr:sp macro="" textlink="">
      <xdr:nvSpPr>
        <xdr:cNvPr id="22568" name="Text Box 2"/>
        <xdr:cNvSpPr txBox="1">
          <a:spLocks noChangeArrowheads="1"/>
        </xdr:cNvSpPr>
      </xdr:nvSpPr>
      <xdr:spPr bwMode="auto">
        <a:xfrm>
          <a:off x="4476750" y="751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26</xdr:row>
      <xdr:rowOff>0</xdr:rowOff>
    </xdr:from>
    <xdr:to>
      <xdr:col>3</xdr:col>
      <xdr:colOff>361950</xdr:colOff>
      <xdr:row>27</xdr:row>
      <xdr:rowOff>9525</xdr:rowOff>
    </xdr:to>
    <xdr:sp macro="" textlink="">
      <xdr:nvSpPr>
        <xdr:cNvPr id="22569" name="Text Box 2"/>
        <xdr:cNvSpPr txBox="1">
          <a:spLocks noChangeArrowheads="1"/>
        </xdr:cNvSpPr>
      </xdr:nvSpPr>
      <xdr:spPr bwMode="auto">
        <a:xfrm>
          <a:off x="4476750" y="6848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41"/>
    <pageSetUpPr fitToPage="1"/>
  </sheetPr>
  <dimension ref="A1:F171"/>
  <sheetViews>
    <sheetView tabSelected="1" zoomScaleNormal="100" workbookViewId="0">
      <selection activeCell="A2" sqref="A2"/>
    </sheetView>
  </sheetViews>
  <sheetFormatPr baseColWidth="10" defaultColWidth="11.44140625" defaultRowHeight="13.2" x14ac:dyDescent="0.25"/>
  <cols>
    <col min="1" max="1" width="149.44140625" style="94" customWidth="1"/>
    <col min="2" max="13" width="12.109375" style="1" customWidth="1"/>
    <col min="14" max="16384" width="11.44140625" style="1"/>
  </cols>
  <sheetData>
    <row r="1" spans="1:6" ht="15" customHeight="1" thickTop="1" x14ac:dyDescent="0.25">
      <c r="A1" s="90"/>
    </row>
    <row r="2" spans="1:6" ht="46.5" customHeight="1" x14ac:dyDescent="0.25">
      <c r="A2" s="91" t="s">
        <v>272</v>
      </c>
    </row>
    <row r="3" spans="1:6" x14ac:dyDescent="0.25">
      <c r="A3" s="92"/>
      <c r="B3" s="4"/>
    </row>
    <row r="4" spans="1:6" s="166" customFormat="1" ht="8.25" customHeight="1" thickBot="1" x14ac:dyDescent="0.3">
      <c r="A4" s="167"/>
      <c r="B4" s="165"/>
    </row>
    <row r="5" spans="1:6" s="333" customFormat="1" ht="20.100000000000001" customHeight="1" thickTop="1" x14ac:dyDescent="0.25">
      <c r="A5" s="297" t="s">
        <v>273</v>
      </c>
      <c r="B5" s="332"/>
    </row>
    <row r="6" spans="1:6" s="333" customFormat="1" ht="20.100000000000001" customHeight="1" x14ac:dyDescent="0.25">
      <c r="A6" s="298" t="s">
        <v>274</v>
      </c>
      <c r="B6" s="332"/>
      <c r="E6" s="359"/>
      <c r="F6" s="360"/>
    </row>
    <row r="7" spans="1:6" s="333" customFormat="1" ht="20.100000000000001" customHeight="1" x14ac:dyDescent="0.25">
      <c r="A7" s="298" t="s">
        <v>275</v>
      </c>
      <c r="B7" s="334"/>
      <c r="C7" s="335"/>
      <c r="D7" s="335"/>
      <c r="E7" s="335"/>
      <c r="F7" s="335"/>
    </row>
    <row r="8" spans="1:6" s="333" customFormat="1" ht="20.100000000000001" customHeight="1" thickBot="1" x14ac:dyDescent="0.3">
      <c r="A8" s="299" t="s">
        <v>276</v>
      </c>
      <c r="B8" s="332"/>
    </row>
    <row r="9" spans="1:6" s="333" customFormat="1" ht="8.25" customHeight="1" thickTop="1" thickBot="1" x14ac:dyDescent="0.3">
      <c r="A9" s="300"/>
      <c r="B9" s="332"/>
    </row>
    <row r="10" spans="1:6" s="333" customFormat="1" ht="20.100000000000001" customHeight="1" thickTop="1" thickBot="1" x14ac:dyDescent="0.3">
      <c r="A10" s="301" t="s">
        <v>277</v>
      </c>
      <c r="B10" s="332"/>
    </row>
    <row r="11" spans="1:6" s="333" customFormat="1" ht="8.25" customHeight="1" thickTop="1" thickBot="1" x14ac:dyDescent="0.3">
      <c r="A11" s="300"/>
      <c r="B11" s="332"/>
    </row>
    <row r="12" spans="1:6" s="333" customFormat="1" ht="20.100000000000001" customHeight="1" thickTop="1" thickBot="1" x14ac:dyDescent="0.3">
      <c r="A12" s="301" t="s">
        <v>278</v>
      </c>
      <c r="B12" s="332"/>
    </row>
    <row r="13" spans="1:6" s="333" customFormat="1" ht="8.25" customHeight="1" thickTop="1" thickBot="1" x14ac:dyDescent="0.3">
      <c r="A13" s="300"/>
      <c r="B13" s="332"/>
    </row>
    <row r="14" spans="1:6" s="333" customFormat="1" ht="20.100000000000001" customHeight="1" thickTop="1" thickBot="1" x14ac:dyDescent="0.3">
      <c r="A14" s="301" t="s">
        <v>279</v>
      </c>
      <c r="B14" s="332"/>
    </row>
    <row r="15" spans="1:6" s="333" customFormat="1" ht="8.25" customHeight="1" thickTop="1" x14ac:dyDescent="0.25">
      <c r="A15" s="336"/>
      <c r="B15" s="332"/>
    </row>
    <row r="16" spans="1:6" s="333" customFormat="1" ht="20.100000000000001" customHeight="1" x14ac:dyDescent="0.25">
      <c r="A16" s="298" t="s">
        <v>280</v>
      </c>
      <c r="B16" s="332"/>
    </row>
    <row r="17" spans="1:2" s="333" customFormat="1" ht="20.100000000000001" customHeight="1" thickBot="1" x14ac:dyDescent="0.3">
      <c r="A17" s="299" t="s">
        <v>281</v>
      </c>
      <c r="B17" s="332"/>
    </row>
    <row r="18" spans="1:2" s="333" customFormat="1" ht="8.25" customHeight="1" thickTop="1" thickBot="1" x14ac:dyDescent="0.3">
      <c r="A18" s="300"/>
      <c r="B18" s="332"/>
    </row>
    <row r="19" spans="1:2" ht="15.75" customHeight="1" thickTop="1" thickBot="1" x14ac:dyDescent="0.3">
      <c r="A19" s="96" t="s">
        <v>103</v>
      </c>
    </row>
    <row r="20" spans="1:2" ht="19.5" customHeight="1" thickTop="1" x14ac:dyDescent="0.25">
      <c r="A20" s="93"/>
    </row>
    <row r="21" spans="1:2" ht="19.5" customHeight="1" x14ac:dyDescent="0.25">
      <c r="A21" s="93"/>
    </row>
    <row r="22" spans="1:2" ht="19.5" customHeight="1" x14ac:dyDescent="0.25">
      <c r="A22" s="93"/>
    </row>
    <row r="23" spans="1:2" ht="19.5" customHeight="1" x14ac:dyDescent="0.25"/>
    <row r="24" spans="1:2" ht="19.5" customHeight="1" x14ac:dyDescent="0.25"/>
    <row r="25" spans="1:2" ht="19.5" customHeight="1" x14ac:dyDescent="0.25"/>
    <row r="26" spans="1:2" ht="19.5" customHeight="1" x14ac:dyDescent="0.25"/>
    <row r="27" spans="1:2" ht="19.5" customHeight="1" x14ac:dyDescent="0.25"/>
    <row r="28" spans="1:2" ht="19.5" customHeight="1" x14ac:dyDescent="0.25"/>
    <row r="29" spans="1:2" ht="19.5" customHeight="1" x14ac:dyDescent="0.25"/>
    <row r="30" spans="1:2" ht="19.5" customHeight="1" x14ac:dyDescent="0.25"/>
    <row r="31" spans="1:2" ht="19.5" customHeight="1" x14ac:dyDescent="0.25"/>
    <row r="32" spans="1: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  <row r="87" ht="19.5" customHeight="1" x14ac:dyDescent="0.25"/>
    <row r="88" ht="19.5" customHeight="1" x14ac:dyDescent="0.25"/>
    <row r="89" ht="19.5" customHeight="1" x14ac:dyDescent="0.25"/>
    <row r="90" ht="19.5" customHeight="1" x14ac:dyDescent="0.25"/>
    <row r="91" ht="19.5" customHeight="1" x14ac:dyDescent="0.25"/>
    <row r="92" ht="19.5" customHeight="1" x14ac:dyDescent="0.25"/>
    <row r="93" ht="19.5" customHeight="1" x14ac:dyDescent="0.25"/>
    <row r="94" ht="19.5" customHeight="1" x14ac:dyDescent="0.25"/>
    <row r="95" ht="19.5" customHeight="1" x14ac:dyDescent="0.25"/>
    <row r="96" ht="19.5" customHeight="1" x14ac:dyDescent="0.25"/>
    <row r="97" ht="19.5" customHeight="1" x14ac:dyDescent="0.25"/>
    <row r="98" ht="19.5" customHeight="1" x14ac:dyDescent="0.25"/>
    <row r="99" ht="19.5" customHeight="1" x14ac:dyDescent="0.25"/>
    <row r="100" ht="19.5" customHeight="1" x14ac:dyDescent="0.25"/>
    <row r="101" ht="19.5" customHeight="1" x14ac:dyDescent="0.25"/>
    <row r="102" ht="19.5" customHeight="1" x14ac:dyDescent="0.25"/>
    <row r="103" ht="19.5" customHeight="1" x14ac:dyDescent="0.25"/>
    <row r="104" ht="19.5" customHeight="1" x14ac:dyDescent="0.25"/>
    <row r="105" ht="19.5" customHeight="1" x14ac:dyDescent="0.25"/>
    <row r="106" ht="19.5" customHeight="1" x14ac:dyDescent="0.25"/>
    <row r="107" ht="19.5" customHeight="1" x14ac:dyDescent="0.25"/>
    <row r="108" ht="19.5" customHeight="1" x14ac:dyDescent="0.25"/>
    <row r="109" ht="19.5" customHeight="1" x14ac:dyDescent="0.25"/>
    <row r="110" ht="19.5" customHeight="1" x14ac:dyDescent="0.25"/>
    <row r="111" ht="19.5" customHeight="1" x14ac:dyDescent="0.25"/>
    <row r="112" ht="19.5" customHeight="1" x14ac:dyDescent="0.25"/>
    <row r="113" ht="19.5" customHeight="1" x14ac:dyDescent="0.25"/>
    <row r="114" ht="19.5" customHeight="1" x14ac:dyDescent="0.25"/>
    <row r="115" ht="19.5" customHeight="1" x14ac:dyDescent="0.25"/>
    <row r="116" ht="19.5" customHeight="1" x14ac:dyDescent="0.25"/>
    <row r="117" ht="19.5" customHeight="1" x14ac:dyDescent="0.25"/>
    <row r="118" ht="19.5" customHeight="1" x14ac:dyDescent="0.25"/>
    <row r="119" ht="19.5" customHeight="1" x14ac:dyDescent="0.25"/>
    <row r="120" ht="19.5" customHeight="1" x14ac:dyDescent="0.25"/>
    <row r="121" ht="19.5" customHeight="1" x14ac:dyDescent="0.25"/>
    <row r="122" ht="19.5" customHeight="1" x14ac:dyDescent="0.25"/>
    <row r="123" ht="19.5" customHeight="1" x14ac:dyDescent="0.25"/>
    <row r="124" ht="19.5" customHeight="1" x14ac:dyDescent="0.25"/>
    <row r="125" ht="19.5" customHeight="1" x14ac:dyDescent="0.25"/>
    <row r="126" ht="19.5" customHeight="1" x14ac:dyDescent="0.25"/>
    <row r="127" ht="19.5" customHeight="1" x14ac:dyDescent="0.25"/>
    <row r="128" ht="19.5" customHeight="1" x14ac:dyDescent="0.25"/>
    <row r="129" ht="19.5" customHeight="1" x14ac:dyDescent="0.25"/>
    <row r="130" ht="19.5" customHeight="1" x14ac:dyDescent="0.25"/>
    <row r="131" ht="19.5" customHeight="1" x14ac:dyDescent="0.25"/>
    <row r="132" ht="19.5" customHeight="1" x14ac:dyDescent="0.25"/>
    <row r="133" ht="19.5" customHeight="1" x14ac:dyDescent="0.25"/>
    <row r="134" ht="19.5" customHeight="1" x14ac:dyDescent="0.25"/>
    <row r="135" ht="19.5" customHeight="1" x14ac:dyDescent="0.25"/>
    <row r="136" ht="19.5" customHeight="1" x14ac:dyDescent="0.25"/>
    <row r="137" ht="19.5" customHeight="1" x14ac:dyDescent="0.25"/>
    <row r="138" ht="19.5" customHeight="1" x14ac:dyDescent="0.25"/>
    <row r="139" ht="19.5" customHeight="1" x14ac:dyDescent="0.25"/>
    <row r="140" ht="19.5" customHeight="1" x14ac:dyDescent="0.25"/>
    <row r="141" ht="19.5" customHeight="1" x14ac:dyDescent="0.25"/>
    <row r="142" ht="19.5" customHeight="1" x14ac:dyDescent="0.25"/>
    <row r="143" ht="19.5" customHeight="1" x14ac:dyDescent="0.25"/>
    <row r="144" ht="19.5" customHeight="1" x14ac:dyDescent="0.25"/>
    <row r="145" ht="19.5" customHeight="1" x14ac:dyDescent="0.25"/>
    <row r="146" ht="19.5" customHeight="1" x14ac:dyDescent="0.25"/>
    <row r="147" ht="19.5" customHeight="1" x14ac:dyDescent="0.25"/>
    <row r="148" ht="19.5" customHeight="1" x14ac:dyDescent="0.25"/>
    <row r="149" ht="19.5" customHeight="1" x14ac:dyDescent="0.25"/>
    <row r="150" ht="19.5" customHeight="1" x14ac:dyDescent="0.25"/>
    <row r="151" ht="19.5" customHeight="1" x14ac:dyDescent="0.25"/>
    <row r="152" ht="19.5" customHeight="1" x14ac:dyDescent="0.25"/>
    <row r="153" ht="19.5" customHeight="1" x14ac:dyDescent="0.25"/>
    <row r="154" ht="19.5" customHeight="1" x14ac:dyDescent="0.25"/>
    <row r="155" ht="19.5" customHeight="1" x14ac:dyDescent="0.25"/>
    <row r="156" ht="19.5" customHeight="1" x14ac:dyDescent="0.25"/>
    <row r="157" ht="19.5" customHeight="1" x14ac:dyDescent="0.25"/>
    <row r="158" ht="19.5" customHeight="1" x14ac:dyDescent="0.25"/>
    <row r="159" ht="19.5" customHeight="1" x14ac:dyDescent="0.25"/>
    <row r="160" ht="19.5" customHeight="1" x14ac:dyDescent="0.25"/>
    <row r="161" ht="19.5" customHeight="1" x14ac:dyDescent="0.25"/>
    <row r="162" ht="19.5" customHeight="1" x14ac:dyDescent="0.25"/>
    <row r="163" ht="19.5" customHeight="1" x14ac:dyDescent="0.25"/>
    <row r="164" ht="19.5" customHeight="1" x14ac:dyDescent="0.25"/>
    <row r="165" ht="19.5" customHeight="1" x14ac:dyDescent="0.25"/>
    <row r="166" ht="19.5" customHeight="1" x14ac:dyDescent="0.25"/>
    <row r="167" ht="19.5" customHeight="1" x14ac:dyDescent="0.25"/>
    <row r="168" ht="19.5" customHeight="1" x14ac:dyDescent="0.25"/>
    <row r="169" ht="19.5" customHeight="1" x14ac:dyDescent="0.25"/>
    <row r="170" ht="19.5" customHeight="1" x14ac:dyDescent="0.25"/>
    <row r="171" ht="19.5" customHeight="1" x14ac:dyDescent="0.25"/>
  </sheetData>
  <mergeCells count="1">
    <mergeCell ref="E6:F6"/>
  </mergeCells>
  <phoneticPr fontId="3" type="noConversion"/>
  <pageMargins left="0.75" right="0.75" top="1" bottom="1" header="0" footer="0"/>
  <pageSetup paperSize="9"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CC99FF"/>
    <pageSetUpPr fitToPage="1"/>
  </sheetPr>
  <dimension ref="A1:H29"/>
  <sheetViews>
    <sheetView zoomScaleNormal="100" workbookViewId="0"/>
  </sheetViews>
  <sheetFormatPr baseColWidth="10" defaultColWidth="11.44140625" defaultRowHeight="13.2" x14ac:dyDescent="0.25"/>
  <cols>
    <col min="1" max="1" width="16" style="15" customWidth="1"/>
    <col min="2" max="2" width="55.44140625" style="15" customWidth="1"/>
    <col min="3" max="3" width="11" style="15" customWidth="1"/>
    <col min="4" max="4" width="15.6640625" style="15" customWidth="1"/>
    <col min="5" max="5" width="10.88671875" style="75" bestFit="1" customWidth="1"/>
    <col min="6" max="6" width="9.88671875" style="15" customWidth="1"/>
    <col min="7" max="7" width="10" style="15" customWidth="1"/>
    <col min="8" max="16384" width="11.44140625" style="15"/>
  </cols>
  <sheetData>
    <row r="1" spans="1:8" s="84" customFormat="1" ht="42" customHeight="1" thickTop="1" x14ac:dyDescent="0.4">
      <c r="A1" s="352" t="s">
        <v>240</v>
      </c>
      <c r="B1" s="81"/>
      <c r="C1" s="81"/>
      <c r="D1" s="81"/>
      <c r="E1" s="82"/>
      <c r="F1" s="83"/>
      <c r="G1" s="28"/>
    </row>
    <row r="2" spans="1:8" s="1" customFormat="1" ht="21" x14ac:dyDescent="0.25">
      <c r="A2" s="68" t="s">
        <v>282</v>
      </c>
      <c r="B2" s="69"/>
      <c r="C2" s="70"/>
      <c r="D2" s="70"/>
      <c r="E2" s="74"/>
      <c r="F2" s="71"/>
      <c r="G2" s="71"/>
    </row>
    <row r="3" spans="1:8" s="1" customFormat="1" ht="26.25" customHeight="1" x14ac:dyDescent="0.25">
      <c r="A3" s="63" t="s">
        <v>101</v>
      </c>
      <c r="B3" s="130"/>
      <c r="C3" s="130"/>
      <c r="D3" s="130"/>
      <c r="E3" s="130"/>
      <c r="F3" s="130"/>
      <c r="G3" s="131"/>
    </row>
    <row r="4" spans="1:8" ht="33" customHeight="1" x14ac:dyDescent="0.25">
      <c r="A4" s="65" t="s">
        <v>78</v>
      </c>
      <c r="B4" s="66" t="s">
        <v>34</v>
      </c>
      <c r="C4" s="67" t="s">
        <v>61</v>
      </c>
      <c r="D4" s="66" t="s">
        <v>54</v>
      </c>
      <c r="E4" s="67" t="s">
        <v>5</v>
      </c>
      <c r="F4" s="66" t="s">
        <v>35</v>
      </c>
      <c r="G4" s="66" t="s">
        <v>4</v>
      </c>
    </row>
    <row r="5" spans="1:8" ht="19.5" customHeight="1" x14ac:dyDescent="0.25">
      <c r="A5" s="379" t="s">
        <v>261</v>
      </c>
      <c r="B5" s="381" t="s">
        <v>263</v>
      </c>
      <c r="C5" s="375" t="s">
        <v>60</v>
      </c>
      <c r="D5" s="375" t="s">
        <v>55</v>
      </c>
      <c r="E5" s="342" t="s">
        <v>39</v>
      </c>
      <c r="F5" s="304">
        <v>147.26</v>
      </c>
      <c r="G5" s="344">
        <v>2.2382221652086403E-2</v>
      </c>
    </row>
    <row r="6" spans="1:8" ht="19.5" customHeight="1" x14ac:dyDescent="0.25">
      <c r="A6" s="380"/>
      <c r="B6" s="382"/>
      <c r="C6" s="376"/>
      <c r="D6" s="376"/>
      <c r="E6" s="342" t="s">
        <v>95</v>
      </c>
      <c r="F6" s="304">
        <v>26.12</v>
      </c>
      <c r="G6" s="344">
        <v>3.9700097076768772E-3</v>
      </c>
    </row>
    <row r="7" spans="1:8" ht="19.5" customHeight="1" x14ac:dyDescent="0.25">
      <c r="A7" s="302" t="s">
        <v>66</v>
      </c>
      <c r="B7" s="305" t="s">
        <v>69</v>
      </c>
      <c r="C7" s="303" t="s">
        <v>55</v>
      </c>
      <c r="D7" s="303" t="s">
        <v>270</v>
      </c>
      <c r="E7" s="342" t="s">
        <v>38</v>
      </c>
      <c r="F7" s="304">
        <v>74.72</v>
      </c>
      <c r="G7" s="344">
        <v>1.135678121583523E-2</v>
      </c>
    </row>
    <row r="8" spans="1:8" ht="19.5" customHeight="1" x14ac:dyDescent="0.25">
      <c r="A8" s="306" t="s">
        <v>53</v>
      </c>
      <c r="B8" s="307" t="s">
        <v>70</v>
      </c>
      <c r="C8" s="303" t="s">
        <v>55</v>
      </c>
      <c r="D8" s="303" t="s">
        <v>270</v>
      </c>
      <c r="E8" s="341" t="s">
        <v>95</v>
      </c>
      <c r="F8" s="304">
        <v>1874</v>
      </c>
      <c r="G8" s="344">
        <v>0.28483147749565341</v>
      </c>
    </row>
    <row r="9" spans="1:8" ht="19.5" customHeight="1" x14ac:dyDescent="0.25">
      <c r="A9" s="302" t="s">
        <v>67</v>
      </c>
      <c r="B9" s="305" t="s">
        <v>71</v>
      </c>
      <c r="C9" s="303" t="s">
        <v>62</v>
      </c>
      <c r="D9" s="303" t="s">
        <v>270</v>
      </c>
      <c r="E9" s="341" t="s">
        <v>95</v>
      </c>
      <c r="F9" s="304">
        <v>2028.8</v>
      </c>
      <c r="G9" s="344">
        <v>0.3083597126697874</v>
      </c>
    </row>
    <row r="10" spans="1:8" ht="19.5" customHeight="1" x14ac:dyDescent="0.25">
      <c r="A10" s="308" t="s">
        <v>58</v>
      </c>
      <c r="B10" s="309" t="s">
        <v>72</v>
      </c>
      <c r="C10" s="310" t="s">
        <v>64</v>
      </c>
      <c r="D10" s="310" t="s">
        <v>55</v>
      </c>
      <c r="E10" s="341" t="s">
        <v>99</v>
      </c>
      <c r="F10" s="304">
        <v>308.48</v>
      </c>
      <c r="G10" s="344">
        <v>4.6886240222977146E-2</v>
      </c>
    </row>
    <row r="11" spans="1:8" ht="29.25" customHeight="1" x14ac:dyDescent="0.25">
      <c r="A11" s="311" t="s">
        <v>59</v>
      </c>
      <c r="B11" s="305" t="s">
        <v>73</v>
      </c>
      <c r="C11" s="303" t="s">
        <v>60</v>
      </c>
      <c r="D11" s="303" t="s">
        <v>65</v>
      </c>
      <c r="E11" s="343" t="s">
        <v>98</v>
      </c>
      <c r="F11" s="304">
        <v>27.760999999999999</v>
      </c>
      <c r="G11" s="344">
        <v>4.2194272394646924E-3</v>
      </c>
    </row>
    <row r="12" spans="1:8" ht="19.5" customHeight="1" x14ac:dyDescent="0.25">
      <c r="A12" s="306" t="s">
        <v>68</v>
      </c>
      <c r="B12" s="349" t="s">
        <v>74</v>
      </c>
      <c r="C12" s="303" t="s">
        <v>55</v>
      </c>
      <c r="D12" s="303" t="s">
        <v>270</v>
      </c>
      <c r="E12" s="341" t="s">
        <v>95</v>
      </c>
      <c r="F12" s="304">
        <v>144.45699999999999</v>
      </c>
      <c r="G12" s="344">
        <v>2.1956190365309287E-2</v>
      </c>
    </row>
    <row r="13" spans="1:8" s="154" customFormat="1" ht="19.5" customHeight="1" x14ac:dyDescent="0.25">
      <c r="A13" s="361" t="s">
        <v>88</v>
      </c>
      <c r="B13" s="383" t="s">
        <v>288</v>
      </c>
      <c r="C13" s="323" t="s">
        <v>60</v>
      </c>
      <c r="D13" s="323" t="s">
        <v>262</v>
      </c>
      <c r="E13" s="324" t="s">
        <v>38</v>
      </c>
      <c r="F13" s="345">
        <v>24.02</v>
      </c>
      <c r="G13" s="344">
        <v>3.650828222756454E-3</v>
      </c>
      <c r="H13" s="15"/>
    </row>
    <row r="14" spans="1:8" s="155" customFormat="1" ht="19.5" customHeight="1" x14ac:dyDescent="0.25">
      <c r="A14" s="363"/>
      <c r="B14" s="384"/>
      <c r="C14" s="323" t="s">
        <v>121</v>
      </c>
      <c r="D14" s="346" t="s">
        <v>55</v>
      </c>
      <c r="E14" s="324" t="s">
        <v>38</v>
      </c>
      <c r="F14" s="345">
        <v>53.02</v>
      </c>
      <c r="G14" s="344">
        <v>8.0585725383241959E-3</v>
      </c>
      <c r="H14" s="15"/>
    </row>
    <row r="15" spans="1:8" ht="19.5" customHeight="1" x14ac:dyDescent="0.25">
      <c r="A15" s="302" t="s">
        <v>287</v>
      </c>
      <c r="B15" s="305" t="s">
        <v>79</v>
      </c>
      <c r="C15" s="337" t="s">
        <v>55</v>
      </c>
      <c r="D15" s="303" t="s">
        <v>270</v>
      </c>
      <c r="E15" s="342" t="s">
        <v>38</v>
      </c>
      <c r="F15" s="304">
        <v>1049.597</v>
      </c>
      <c r="G15" s="344">
        <v>0.15952949001334329</v>
      </c>
    </row>
    <row r="16" spans="1:8" ht="19.5" customHeight="1" x14ac:dyDescent="0.25">
      <c r="A16" s="306" t="s">
        <v>285</v>
      </c>
      <c r="B16" s="350" t="s">
        <v>289</v>
      </c>
      <c r="C16" s="313" t="s">
        <v>60</v>
      </c>
      <c r="D16" s="303" t="s">
        <v>55</v>
      </c>
      <c r="E16" s="342" t="s">
        <v>95</v>
      </c>
      <c r="F16" s="304">
        <v>184.48400000000001</v>
      </c>
      <c r="G16" s="344">
        <v>2.8039941459075842E-2</v>
      </c>
    </row>
    <row r="17" spans="1:7" ht="19.5" customHeight="1" x14ac:dyDescent="0.25">
      <c r="A17" s="361" t="s">
        <v>286</v>
      </c>
      <c r="B17" s="381" t="s">
        <v>290</v>
      </c>
      <c r="C17" s="377" t="s">
        <v>60</v>
      </c>
      <c r="D17" s="375" t="s">
        <v>291</v>
      </c>
      <c r="E17" s="342" t="s">
        <v>37</v>
      </c>
      <c r="F17" s="304">
        <v>5.62</v>
      </c>
      <c r="G17" s="344">
        <v>8.5419045012036937E-4</v>
      </c>
    </row>
    <row r="18" spans="1:7" ht="19.5" customHeight="1" x14ac:dyDescent="0.25">
      <c r="A18" s="363"/>
      <c r="B18" s="382"/>
      <c r="C18" s="378"/>
      <c r="D18" s="376"/>
      <c r="E18" s="342" t="s">
        <v>95</v>
      </c>
      <c r="F18" s="304">
        <v>630.99</v>
      </c>
      <c r="G18" s="344">
        <v>9.5904916747589303E-2</v>
      </c>
    </row>
    <row r="19" spans="1:7" ht="19.5" customHeight="1" x14ac:dyDescent="0.25">
      <c r="A19" s="319" t="s">
        <v>0</v>
      </c>
      <c r="B19" s="320"/>
      <c r="C19" s="320"/>
      <c r="D19" s="320"/>
      <c r="E19" s="320"/>
      <c r="F19" s="321">
        <v>6579.3290000000006</v>
      </c>
      <c r="G19" s="322">
        <v>1</v>
      </c>
    </row>
    <row r="20" spans="1:7" ht="13.8" thickBot="1" x14ac:dyDescent="0.3">
      <c r="A20" s="132"/>
      <c r="B20" s="132"/>
      <c r="C20" s="132"/>
      <c r="D20" s="132"/>
      <c r="E20" s="133"/>
      <c r="F20" s="132"/>
      <c r="G20" s="134"/>
    </row>
    <row r="21" spans="1:7" ht="14.4" thickTop="1" thickBot="1" x14ac:dyDescent="0.3">
      <c r="A21" s="96" t="s">
        <v>103</v>
      </c>
      <c r="B21" s="73"/>
      <c r="C21" s="73"/>
      <c r="D21" s="73"/>
      <c r="E21" s="135"/>
      <c r="F21" s="73"/>
      <c r="G21" s="73"/>
    </row>
    <row r="22" spans="1:7" ht="13.8" thickTop="1" x14ac:dyDescent="0.25"/>
    <row r="24" spans="1:7" ht="21" x14ac:dyDescent="0.25">
      <c r="A24" s="68" t="s">
        <v>306</v>
      </c>
    </row>
    <row r="25" spans="1:7" ht="21" x14ac:dyDescent="0.25">
      <c r="A25" s="68" t="s">
        <v>282</v>
      </c>
    </row>
    <row r="26" spans="1:7" ht="40.5" customHeight="1" x14ac:dyDescent="0.25">
      <c r="A26" s="63" t="s">
        <v>101</v>
      </c>
    </row>
    <row r="27" spans="1:7" ht="33" customHeight="1" x14ac:dyDescent="0.25">
      <c r="A27" s="65" t="s">
        <v>78</v>
      </c>
      <c r="B27" s="66" t="s">
        <v>34</v>
      </c>
      <c r="C27" s="67" t="s">
        <v>61</v>
      </c>
      <c r="D27" s="66" t="s">
        <v>54</v>
      </c>
      <c r="E27" s="67" t="s">
        <v>5</v>
      </c>
      <c r="F27" s="66" t="s">
        <v>35</v>
      </c>
    </row>
    <row r="28" spans="1:7" ht="19.5" customHeight="1" x14ac:dyDescent="0.25">
      <c r="A28" s="356" t="s">
        <v>89</v>
      </c>
      <c r="B28" s="312" t="s">
        <v>90</v>
      </c>
      <c r="C28" s="313" t="s">
        <v>55</v>
      </c>
      <c r="D28" s="303" t="s">
        <v>270</v>
      </c>
      <c r="E28" s="343" t="s">
        <v>98</v>
      </c>
      <c r="F28" s="304">
        <v>1972.82</v>
      </c>
    </row>
    <row r="29" spans="1:7" ht="19.5" customHeight="1" x14ac:dyDescent="0.25">
      <c r="A29" s="319" t="s">
        <v>0</v>
      </c>
      <c r="B29" s="320"/>
      <c r="C29" s="320"/>
      <c r="D29" s="320"/>
      <c r="E29" s="320"/>
      <c r="F29" s="358">
        <v>1972.82</v>
      </c>
      <c r="G29" s="355"/>
    </row>
  </sheetData>
  <mergeCells count="10">
    <mergeCell ref="C5:C6"/>
    <mergeCell ref="D5:D6"/>
    <mergeCell ref="C17:C18"/>
    <mergeCell ref="D17:D18"/>
    <mergeCell ref="A5:A6"/>
    <mergeCell ref="B5:B6"/>
    <mergeCell ref="A17:A18"/>
    <mergeCell ref="A13:A14"/>
    <mergeCell ref="B13:B14"/>
    <mergeCell ref="B17:B18"/>
  </mergeCells>
  <pageMargins left="0.75" right="0.75" top="1" bottom="1" header="0" footer="0"/>
  <pageSetup paperSize="9" scale="95" orientation="landscape" r:id="rId1"/>
  <headerFooter alignWithMargins="0"/>
  <ignoredErrors>
    <ignoredError sqref="A5 A7:A13 A16:A17 A2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CC99FF"/>
    <pageSetUpPr fitToPage="1"/>
  </sheetPr>
  <dimension ref="A1:S53"/>
  <sheetViews>
    <sheetView zoomScaleNormal="100" workbookViewId="0"/>
  </sheetViews>
  <sheetFormatPr baseColWidth="10" defaultColWidth="9.109375" defaultRowHeight="13.2" x14ac:dyDescent="0.25"/>
  <cols>
    <col min="1" max="1" width="31.6640625" style="94" customWidth="1"/>
    <col min="2" max="3" width="9.6640625" style="1" customWidth="1"/>
    <col min="4" max="4" width="9.6640625" style="38" customWidth="1"/>
    <col min="5" max="6" width="9.6640625" style="1" customWidth="1"/>
    <col min="7" max="7" width="9.6640625" style="38" customWidth="1"/>
    <col min="8" max="9" width="9.6640625" style="1" customWidth="1"/>
    <col min="10" max="10" width="9.6640625" style="38" customWidth="1"/>
    <col min="11" max="12" width="9.6640625" style="1" customWidth="1"/>
    <col min="13" max="13" width="9.6640625" style="38" customWidth="1"/>
    <col min="14" max="15" width="9.6640625" style="1" customWidth="1"/>
    <col min="16" max="16" width="9.6640625" style="38" customWidth="1"/>
    <col min="17" max="17" width="9.109375" style="1" customWidth="1"/>
    <col min="18" max="19" width="2.5546875" style="1" bestFit="1" customWidth="1"/>
    <col min="20" max="16384" width="9.109375" style="1"/>
  </cols>
  <sheetData>
    <row r="1" spans="1:19" s="16" customFormat="1" ht="42" customHeight="1" thickTop="1" x14ac:dyDescent="0.4">
      <c r="A1" s="80" t="s">
        <v>235</v>
      </c>
      <c r="B1" s="88"/>
      <c r="C1" s="88"/>
      <c r="D1" s="88"/>
      <c r="E1" s="89"/>
      <c r="F1" s="89"/>
      <c r="G1" s="88"/>
      <c r="H1" s="89"/>
      <c r="I1" s="89"/>
      <c r="J1" s="88"/>
      <c r="K1" s="89"/>
      <c r="L1" s="89"/>
      <c r="M1" s="88"/>
      <c r="N1" s="89"/>
      <c r="O1" s="89"/>
      <c r="P1" s="88"/>
    </row>
    <row r="2" spans="1:19" ht="21" x14ac:dyDescent="0.25">
      <c r="A2" s="68" t="s">
        <v>282</v>
      </c>
      <c r="B2" s="69"/>
      <c r="C2" s="70"/>
      <c r="D2" s="70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1:19" ht="26.25" customHeight="1" thickBot="1" x14ac:dyDescent="0.3">
      <c r="A3" s="54" t="s">
        <v>101</v>
      </c>
      <c r="B3" s="22"/>
      <c r="C3" s="22"/>
      <c r="D3" s="22"/>
      <c r="E3" s="22"/>
      <c r="F3" s="22"/>
      <c r="G3" s="55"/>
      <c r="H3" s="2"/>
      <c r="I3" s="2"/>
      <c r="J3" s="56"/>
      <c r="K3" s="2"/>
      <c r="L3" s="2"/>
      <c r="M3" s="56"/>
      <c r="N3" s="2"/>
      <c r="O3" s="2"/>
      <c r="P3" s="56"/>
    </row>
    <row r="4" spans="1:19" s="94" customFormat="1" ht="24" customHeight="1" thickBot="1" x14ac:dyDescent="0.3">
      <c r="A4" s="182"/>
      <c r="B4" s="178"/>
      <c r="C4" s="178"/>
      <c r="D4" s="183"/>
      <c r="E4" s="176"/>
      <c r="F4" s="39"/>
      <c r="G4" s="179" t="s">
        <v>227</v>
      </c>
      <c r="H4" s="179"/>
      <c r="I4" s="39"/>
      <c r="J4" s="177"/>
      <c r="K4" s="176"/>
      <c r="L4" s="39"/>
      <c r="M4" s="175" t="s">
        <v>228</v>
      </c>
      <c r="N4" s="178"/>
      <c r="O4" s="39"/>
      <c r="P4" s="180"/>
      <c r="Q4" s="181"/>
    </row>
    <row r="5" spans="1:19" s="94" customFormat="1" ht="24" customHeight="1" x14ac:dyDescent="0.25">
      <c r="A5" s="40" t="s">
        <v>76</v>
      </c>
      <c r="B5" s="176"/>
      <c r="C5" s="39" t="s">
        <v>0</v>
      </c>
      <c r="D5" s="177"/>
      <c r="E5" s="176"/>
      <c r="F5" s="39" t="s">
        <v>1</v>
      </c>
      <c r="G5" s="177"/>
      <c r="H5" s="176"/>
      <c r="I5" s="39" t="s">
        <v>2</v>
      </c>
      <c r="J5" s="177"/>
      <c r="K5" s="176"/>
      <c r="L5" s="39" t="s">
        <v>3</v>
      </c>
      <c r="M5" s="177"/>
      <c r="N5" s="176"/>
      <c r="O5" s="39" t="s">
        <v>125</v>
      </c>
      <c r="P5" s="180"/>
      <c r="Q5" s="181"/>
    </row>
    <row r="6" spans="1:19" s="94" customFormat="1" ht="36" customHeight="1" x14ac:dyDescent="0.25">
      <c r="A6" s="41" t="s">
        <v>78</v>
      </c>
      <c r="B6" s="48" t="s">
        <v>0</v>
      </c>
      <c r="C6" s="195" t="s">
        <v>80</v>
      </c>
      <c r="D6" s="194" t="s">
        <v>81</v>
      </c>
      <c r="E6" s="48" t="s">
        <v>229</v>
      </c>
      <c r="F6" s="195" t="s">
        <v>80</v>
      </c>
      <c r="G6" s="194" t="s">
        <v>81</v>
      </c>
      <c r="H6" s="48" t="s">
        <v>230</v>
      </c>
      <c r="I6" s="195" t="s">
        <v>80</v>
      </c>
      <c r="J6" s="194" t="s">
        <v>81</v>
      </c>
      <c r="K6" s="48" t="s">
        <v>231</v>
      </c>
      <c r="L6" s="195" t="s">
        <v>80</v>
      </c>
      <c r="M6" s="194" t="s">
        <v>81</v>
      </c>
      <c r="N6" s="48" t="s">
        <v>232</v>
      </c>
      <c r="O6" s="195" t="s">
        <v>80</v>
      </c>
      <c r="P6" s="49" t="s">
        <v>81</v>
      </c>
      <c r="Q6" s="181"/>
    </row>
    <row r="7" spans="1:19" s="198" customFormat="1" ht="15" customHeight="1" x14ac:dyDescent="0.25">
      <c r="A7" s="42" t="s">
        <v>14</v>
      </c>
      <c r="B7" s="249">
        <v>0</v>
      </c>
      <c r="C7" s="256">
        <v>0</v>
      </c>
      <c r="D7" s="257">
        <v>0</v>
      </c>
      <c r="E7" s="249">
        <v>0</v>
      </c>
      <c r="F7" s="256">
        <v>0</v>
      </c>
      <c r="G7" s="257">
        <v>0</v>
      </c>
      <c r="H7" s="249">
        <v>0</v>
      </c>
      <c r="I7" s="256">
        <v>0</v>
      </c>
      <c r="J7" s="257">
        <v>0</v>
      </c>
      <c r="K7" s="249">
        <v>0</v>
      </c>
      <c r="L7" s="256">
        <v>0</v>
      </c>
      <c r="M7" s="257">
        <v>0</v>
      </c>
      <c r="N7" s="249">
        <v>0</v>
      </c>
      <c r="O7" s="256">
        <v>0</v>
      </c>
      <c r="P7" s="258">
        <v>0</v>
      </c>
      <c r="Q7" s="196"/>
      <c r="R7" s="197"/>
      <c r="S7" s="197"/>
    </row>
    <row r="8" spans="1:19" s="198" customFormat="1" ht="15" customHeight="1" x14ac:dyDescent="0.25">
      <c r="A8" s="43" t="s">
        <v>15</v>
      </c>
      <c r="B8" s="249">
        <v>3.3289999999999997</v>
      </c>
      <c r="C8" s="256">
        <v>2.7089999999999996</v>
      </c>
      <c r="D8" s="257">
        <v>0.62</v>
      </c>
      <c r="E8" s="249">
        <v>2.8289999999999997</v>
      </c>
      <c r="F8" s="256">
        <v>2.7090000000000001</v>
      </c>
      <c r="G8" s="257">
        <v>0.12000000000000001</v>
      </c>
      <c r="H8" s="249">
        <v>0</v>
      </c>
      <c r="I8" s="256">
        <v>0</v>
      </c>
      <c r="J8" s="257">
        <v>0</v>
      </c>
      <c r="K8" s="249">
        <v>0.5</v>
      </c>
      <c r="L8" s="256">
        <v>0</v>
      </c>
      <c r="M8" s="257">
        <v>0.5</v>
      </c>
      <c r="N8" s="249">
        <v>0</v>
      </c>
      <c r="O8" s="256">
        <v>0</v>
      </c>
      <c r="P8" s="258">
        <v>0</v>
      </c>
      <c r="Q8" s="196"/>
      <c r="R8" s="197"/>
      <c r="S8" s="197"/>
    </row>
    <row r="9" spans="1:19" s="198" customFormat="1" ht="15" customHeight="1" x14ac:dyDescent="0.25">
      <c r="A9" s="43" t="s">
        <v>244</v>
      </c>
      <c r="B9" s="249">
        <v>1.1320000000000001</v>
      </c>
      <c r="C9" s="256">
        <v>1.1320000000000001</v>
      </c>
      <c r="D9" s="257">
        <v>0</v>
      </c>
      <c r="E9" s="249">
        <v>1.1320000000000001</v>
      </c>
      <c r="F9" s="256">
        <v>1.1320000000000001</v>
      </c>
      <c r="G9" s="257">
        <v>0</v>
      </c>
      <c r="H9" s="249">
        <v>0</v>
      </c>
      <c r="I9" s="256">
        <v>0</v>
      </c>
      <c r="J9" s="257">
        <v>0</v>
      </c>
      <c r="K9" s="249">
        <v>0</v>
      </c>
      <c r="L9" s="256">
        <v>0</v>
      </c>
      <c r="M9" s="257">
        <v>0</v>
      </c>
      <c r="N9" s="249">
        <v>0</v>
      </c>
      <c r="O9" s="256">
        <v>0</v>
      </c>
      <c r="P9" s="258">
        <v>0</v>
      </c>
      <c r="Q9" s="196"/>
      <c r="R9" s="197"/>
      <c r="S9" s="197"/>
    </row>
    <row r="10" spans="1:19" s="198" customFormat="1" ht="15" customHeight="1" x14ac:dyDescent="0.25">
      <c r="A10" s="43" t="s">
        <v>245</v>
      </c>
      <c r="B10" s="249">
        <v>0</v>
      </c>
      <c r="C10" s="256">
        <v>0</v>
      </c>
      <c r="D10" s="257">
        <v>0</v>
      </c>
      <c r="E10" s="249">
        <v>0</v>
      </c>
      <c r="F10" s="256">
        <v>0</v>
      </c>
      <c r="G10" s="257">
        <v>0</v>
      </c>
      <c r="H10" s="249">
        <v>0</v>
      </c>
      <c r="I10" s="256">
        <v>0</v>
      </c>
      <c r="J10" s="257">
        <v>0</v>
      </c>
      <c r="K10" s="249">
        <v>0</v>
      </c>
      <c r="L10" s="256">
        <v>0</v>
      </c>
      <c r="M10" s="257">
        <v>0</v>
      </c>
      <c r="N10" s="249">
        <v>0</v>
      </c>
      <c r="O10" s="256">
        <v>0</v>
      </c>
      <c r="P10" s="258">
        <v>0</v>
      </c>
      <c r="Q10" s="196"/>
      <c r="R10" s="197"/>
      <c r="S10" s="197"/>
    </row>
    <row r="11" spans="1:19" s="198" customFormat="1" ht="15" customHeight="1" x14ac:dyDescent="0.25">
      <c r="A11" s="44" t="s">
        <v>17</v>
      </c>
      <c r="B11" s="250">
        <v>1331.96</v>
      </c>
      <c r="C11" s="259">
        <v>0</v>
      </c>
      <c r="D11" s="260">
        <v>1331.96</v>
      </c>
      <c r="E11" s="250">
        <v>1331.96</v>
      </c>
      <c r="F11" s="259">
        <v>0</v>
      </c>
      <c r="G11" s="260">
        <v>1331.96</v>
      </c>
      <c r="H11" s="250">
        <v>0</v>
      </c>
      <c r="I11" s="259">
        <v>0</v>
      </c>
      <c r="J11" s="260">
        <v>0</v>
      </c>
      <c r="K11" s="250">
        <v>0</v>
      </c>
      <c r="L11" s="259">
        <v>0</v>
      </c>
      <c r="M11" s="260">
        <v>0</v>
      </c>
      <c r="N11" s="250">
        <v>0</v>
      </c>
      <c r="O11" s="259">
        <v>0</v>
      </c>
      <c r="P11" s="261">
        <v>0</v>
      </c>
      <c r="Q11" s="196"/>
      <c r="R11" s="197"/>
      <c r="S11" s="197"/>
    </row>
    <row r="12" spans="1:19" s="198" customFormat="1" ht="15" customHeight="1" x14ac:dyDescent="0.25">
      <c r="A12" s="43" t="s">
        <v>246</v>
      </c>
      <c r="B12" s="251">
        <v>1569.4490000000001</v>
      </c>
      <c r="C12" s="256">
        <v>999.64600000000007</v>
      </c>
      <c r="D12" s="257">
        <v>569.80299999999988</v>
      </c>
      <c r="E12" s="251">
        <v>1453.6790000000001</v>
      </c>
      <c r="F12" s="256">
        <v>885.53600000000006</v>
      </c>
      <c r="G12" s="257">
        <v>568.14299999999992</v>
      </c>
      <c r="H12" s="251">
        <v>0</v>
      </c>
      <c r="I12" s="256">
        <v>0</v>
      </c>
      <c r="J12" s="257">
        <v>0</v>
      </c>
      <c r="K12" s="251">
        <v>115.77</v>
      </c>
      <c r="L12" s="256">
        <v>114.11</v>
      </c>
      <c r="M12" s="257">
        <v>1.66</v>
      </c>
      <c r="N12" s="251">
        <v>0</v>
      </c>
      <c r="O12" s="256">
        <v>0</v>
      </c>
      <c r="P12" s="258">
        <v>0</v>
      </c>
      <c r="Q12" s="196"/>
      <c r="R12" s="197"/>
      <c r="S12" s="197"/>
    </row>
    <row r="13" spans="1:19" s="198" customFormat="1" ht="15" customHeight="1" x14ac:dyDescent="0.25">
      <c r="A13" s="43" t="s">
        <v>247</v>
      </c>
      <c r="B13" s="251">
        <v>4158.8959999999997</v>
      </c>
      <c r="C13" s="256">
        <v>1235.925</v>
      </c>
      <c r="D13" s="257">
        <v>2922.971</v>
      </c>
      <c r="E13" s="251">
        <v>2525.7539999999999</v>
      </c>
      <c r="F13" s="256">
        <v>821.78099999999995</v>
      </c>
      <c r="G13" s="257">
        <v>1703.973</v>
      </c>
      <c r="H13" s="251">
        <v>0</v>
      </c>
      <c r="I13" s="256">
        <v>0</v>
      </c>
      <c r="J13" s="257">
        <v>0</v>
      </c>
      <c r="K13" s="251">
        <v>1564.7619999999999</v>
      </c>
      <c r="L13" s="256">
        <v>414.14399999999995</v>
      </c>
      <c r="M13" s="257">
        <v>1150.6179999999999</v>
      </c>
      <c r="N13" s="251">
        <v>68.38</v>
      </c>
      <c r="O13" s="256">
        <v>0</v>
      </c>
      <c r="P13" s="258">
        <v>68.38</v>
      </c>
      <c r="Q13" s="196"/>
      <c r="R13" s="197"/>
      <c r="S13" s="197"/>
    </row>
    <row r="14" spans="1:19" s="198" customFormat="1" ht="15" customHeight="1" x14ac:dyDescent="0.25">
      <c r="A14" s="43" t="s">
        <v>20</v>
      </c>
      <c r="B14" s="251">
        <v>6400.1149999999998</v>
      </c>
      <c r="C14" s="262">
        <v>3602.3510000000001</v>
      </c>
      <c r="D14" s="263">
        <v>2797.7640000000001</v>
      </c>
      <c r="E14" s="251">
        <v>2629.4970000000003</v>
      </c>
      <c r="F14" s="262">
        <v>1489.7870000000003</v>
      </c>
      <c r="G14" s="263">
        <v>1139.7100000000003</v>
      </c>
      <c r="H14" s="251">
        <v>0</v>
      </c>
      <c r="I14" s="262">
        <v>0</v>
      </c>
      <c r="J14" s="263">
        <v>0</v>
      </c>
      <c r="K14" s="251">
        <v>3770.6179999999995</v>
      </c>
      <c r="L14" s="262">
        <v>2112.5639999999999</v>
      </c>
      <c r="M14" s="263">
        <v>1658.0539999999999</v>
      </c>
      <c r="N14" s="251">
        <v>0</v>
      </c>
      <c r="O14" s="262">
        <v>0</v>
      </c>
      <c r="P14" s="264">
        <v>0</v>
      </c>
      <c r="Q14" s="196"/>
      <c r="R14" s="197"/>
      <c r="S14" s="197"/>
    </row>
    <row r="15" spans="1:19" s="198" customFormat="1" ht="15" customHeight="1" x14ac:dyDescent="0.25">
      <c r="A15" s="43" t="s">
        <v>248</v>
      </c>
      <c r="B15" s="252">
        <v>243.48900000000012</v>
      </c>
      <c r="C15" s="262">
        <v>233.36400000000012</v>
      </c>
      <c r="D15" s="263">
        <v>10.125</v>
      </c>
      <c r="E15" s="252">
        <v>161.93700000000007</v>
      </c>
      <c r="F15" s="262">
        <v>152.57300000000006</v>
      </c>
      <c r="G15" s="263">
        <v>9.3640000000000008</v>
      </c>
      <c r="H15" s="252">
        <v>0</v>
      </c>
      <c r="I15" s="262">
        <v>0</v>
      </c>
      <c r="J15" s="263">
        <v>0</v>
      </c>
      <c r="K15" s="252">
        <v>81.552000000000049</v>
      </c>
      <c r="L15" s="262">
        <v>80.791000000000054</v>
      </c>
      <c r="M15" s="263">
        <v>0.76100000000000001</v>
      </c>
      <c r="N15" s="252">
        <v>0</v>
      </c>
      <c r="O15" s="262">
        <v>0</v>
      </c>
      <c r="P15" s="264">
        <v>0</v>
      </c>
      <c r="Q15" s="196"/>
      <c r="R15" s="197"/>
      <c r="S15" s="197"/>
    </row>
    <row r="16" spans="1:19" s="198" customFormat="1" ht="15" customHeight="1" x14ac:dyDescent="0.25">
      <c r="A16" s="44" t="s">
        <v>249</v>
      </c>
      <c r="B16" s="253">
        <v>138418.40299999999</v>
      </c>
      <c r="C16" s="265">
        <v>50224.697000000007</v>
      </c>
      <c r="D16" s="266">
        <v>88193.705999999991</v>
      </c>
      <c r="E16" s="253">
        <v>6890.4669999999996</v>
      </c>
      <c r="F16" s="265">
        <v>3766.87</v>
      </c>
      <c r="G16" s="266">
        <v>3123.5969999999998</v>
      </c>
      <c r="H16" s="253">
        <v>0</v>
      </c>
      <c r="I16" s="265">
        <v>0</v>
      </c>
      <c r="J16" s="266">
        <v>0</v>
      </c>
      <c r="K16" s="253">
        <v>131527.93599999999</v>
      </c>
      <c r="L16" s="265">
        <v>46457.827000000005</v>
      </c>
      <c r="M16" s="266">
        <v>85070.108999999997</v>
      </c>
      <c r="N16" s="253">
        <v>0</v>
      </c>
      <c r="O16" s="265">
        <v>0</v>
      </c>
      <c r="P16" s="267">
        <v>0</v>
      </c>
      <c r="Q16" s="196"/>
      <c r="R16" s="197"/>
      <c r="S16" s="197"/>
    </row>
    <row r="17" spans="1:19" s="198" customFormat="1" ht="15" customHeight="1" x14ac:dyDescent="0.25">
      <c r="A17" s="43" t="s">
        <v>250</v>
      </c>
      <c r="B17" s="252">
        <v>43631.14499999999</v>
      </c>
      <c r="C17" s="262">
        <v>28805.96899999999</v>
      </c>
      <c r="D17" s="263">
        <v>14825.175999999998</v>
      </c>
      <c r="E17" s="252">
        <v>23150.945999999996</v>
      </c>
      <c r="F17" s="262">
        <v>10361.244999999997</v>
      </c>
      <c r="G17" s="263">
        <v>12789.700999999997</v>
      </c>
      <c r="H17" s="252">
        <v>0</v>
      </c>
      <c r="I17" s="262">
        <v>0</v>
      </c>
      <c r="J17" s="263">
        <v>0</v>
      </c>
      <c r="K17" s="252">
        <v>20480.198999999993</v>
      </c>
      <c r="L17" s="262">
        <v>18444.723999999995</v>
      </c>
      <c r="M17" s="263">
        <v>2035.4750000000001</v>
      </c>
      <c r="N17" s="252">
        <v>0</v>
      </c>
      <c r="O17" s="262">
        <v>0</v>
      </c>
      <c r="P17" s="264">
        <v>0</v>
      </c>
      <c r="Q17" s="196"/>
      <c r="R17" s="197"/>
      <c r="S17" s="197"/>
    </row>
    <row r="18" spans="1:19" s="198" customFormat="1" ht="15" customHeight="1" x14ac:dyDescent="0.25">
      <c r="A18" s="43" t="s">
        <v>251</v>
      </c>
      <c r="B18" s="252">
        <v>28451.358</v>
      </c>
      <c r="C18" s="262">
        <v>17241.584000000003</v>
      </c>
      <c r="D18" s="263">
        <v>11209.773999999999</v>
      </c>
      <c r="E18" s="252">
        <v>23247.16</v>
      </c>
      <c r="F18" s="262">
        <v>13611.685000000001</v>
      </c>
      <c r="G18" s="263">
        <v>9635.4749999999985</v>
      </c>
      <c r="H18" s="252">
        <v>177.251</v>
      </c>
      <c r="I18" s="262">
        <v>0</v>
      </c>
      <c r="J18" s="263">
        <v>177.251</v>
      </c>
      <c r="K18" s="252">
        <v>3474.6770000000006</v>
      </c>
      <c r="L18" s="262">
        <v>2122.7390000000005</v>
      </c>
      <c r="M18" s="263">
        <v>1351.9379999999999</v>
      </c>
      <c r="N18" s="252">
        <v>1552.2700000000004</v>
      </c>
      <c r="O18" s="262">
        <v>1507.1600000000005</v>
      </c>
      <c r="P18" s="264">
        <v>45.11</v>
      </c>
      <c r="Q18" s="196"/>
      <c r="R18" s="197"/>
      <c r="S18" s="197"/>
    </row>
    <row r="19" spans="1:19" s="198" customFormat="1" ht="15" customHeight="1" x14ac:dyDescent="0.25">
      <c r="A19" s="43" t="s">
        <v>30</v>
      </c>
      <c r="B19" s="252">
        <v>31414.482999999993</v>
      </c>
      <c r="C19" s="262">
        <v>22769.241999999991</v>
      </c>
      <c r="D19" s="263">
        <v>8645.2410000000036</v>
      </c>
      <c r="E19" s="252">
        <v>10628.497000000001</v>
      </c>
      <c r="F19" s="262">
        <v>5943.4209999999985</v>
      </c>
      <c r="G19" s="263">
        <v>4685.0760000000028</v>
      </c>
      <c r="H19" s="252">
        <v>123.47800000000002</v>
      </c>
      <c r="I19" s="262">
        <v>0</v>
      </c>
      <c r="J19" s="263">
        <v>123.47800000000002</v>
      </c>
      <c r="K19" s="252">
        <v>19742.308999999994</v>
      </c>
      <c r="L19" s="262">
        <v>16044.104999999992</v>
      </c>
      <c r="M19" s="263">
        <v>3698.2040000000002</v>
      </c>
      <c r="N19" s="252">
        <v>920.19900000000007</v>
      </c>
      <c r="O19" s="262">
        <v>781.71600000000001</v>
      </c>
      <c r="P19" s="264">
        <v>138.483</v>
      </c>
      <c r="Q19" s="196"/>
      <c r="R19" s="197"/>
      <c r="S19" s="197"/>
    </row>
    <row r="20" spans="1:19" s="198" customFormat="1" ht="15" customHeight="1" x14ac:dyDescent="0.25">
      <c r="A20" s="43" t="s">
        <v>29</v>
      </c>
      <c r="B20" s="252">
        <v>2340.7089999999998</v>
      </c>
      <c r="C20" s="262">
        <v>1218.3229999999996</v>
      </c>
      <c r="D20" s="263">
        <v>1122.3860000000004</v>
      </c>
      <c r="E20" s="252">
        <v>167.17000000000002</v>
      </c>
      <c r="F20" s="262">
        <v>99.224999999999994</v>
      </c>
      <c r="G20" s="263">
        <v>67.945000000000007</v>
      </c>
      <c r="H20" s="252">
        <v>20.184999999999999</v>
      </c>
      <c r="I20" s="262">
        <v>0</v>
      </c>
      <c r="J20" s="263">
        <v>20.184999999999999</v>
      </c>
      <c r="K20" s="252">
        <v>2009.3540000000003</v>
      </c>
      <c r="L20" s="262">
        <v>1119.0979999999997</v>
      </c>
      <c r="M20" s="263">
        <v>890.25600000000054</v>
      </c>
      <c r="N20" s="252">
        <v>144</v>
      </c>
      <c r="O20" s="262">
        <v>0</v>
      </c>
      <c r="P20" s="264">
        <v>144</v>
      </c>
      <c r="Q20" s="196"/>
      <c r="R20" s="197"/>
      <c r="S20" s="197"/>
    </row>
    <row r="21" spans="1:19" s="198" customFormat="1" ht="15" customHeight="1" x14ac:dyDescent="0.25">
      <c r="A21" s="44" t="s">
        <v>33</v>
      </c>
      <c r="B21" s="253">
        <v>9366.778999999995</v>
      </c>
      <c r="C21" s="265">
        <v>5079.7749999999951</v>
      </c>
      <c r="D21" s="266">
        <v>4287.0039999999999</v>
      </c>
      <c r="E21" s="253">
        <v>3184.902</v>
      </c>
      <c r="F21" s="265">
        <v>1487.482</v>
      </c>
      <c r="G21" s="266">
        <v>1697.42</v>
      </c>
      <c r="H21" s="253">
        <v>1.008</v>
      </c>
      <c r="I21" s="265">
        <v>0</v>
      </c>
      <c r="J21" s="266">
        <v>1.008</v>
      </c>
      <c r="K21" s="253">
        <v>6155.8689999999951</v>
      </c>
      <c r="L21" s="265">
        <v>3592.2929999999951</v>
      </c>
      <c r="M21" s="266">
        <v>2563.576</v>
      </c>
      <c r="N21" s="253">
        <v>25</v>
      </c>
      <c r="O21" s="265">
        <v>0</v>
      </c>
      <c r="P21" s="267">
        <v>25</v>
      </c>
      <c r="Q21" s="196"/>
      <c r="R21" s="197"/>
      <c r="S21" s="197"/>
    </row>
    <row r="22" spans="1:19" s="198" customFormat="1" ht="15" customHeight="1" x14ac:dyDescent="0.25">
      <c r="A22" s="43" t="s">
        <v>28</v>
      </c>
      <c r="B22" s="252">
        <v>11391.868793484617</v>
      </c>
      <c r="C22" s="262">
        <v>6147.6205561638262</v>
      </c>
      <c r="D22" s="263">
        <v>5244.2482373207895</v>
      </c>
      <c r="E22" s="252">
        <v>3829.0439999999999</v>
      </c>
      <c r="F22" s="262">
        <v>3095.6899999999996</v>
      </c>
      <c r="G22" s="263">
        <v>733.35400000000004</v>
      </c>
      <c r="H22" s="252">
        <v>5.1109999999999998</v>
      </c>
      <c r="I22" s="262">
        <v>0</v>
      </c>
      <c r="J22" s="263">
        <v>5.1109999999999998</v>
      </c>
      <c r="K22" s="252">
        <v>7519.8627934846154</v>
      </c>
      <c r="L22" s="262">
        <v>3033.4905561638266</v>
      </c>
      <c r="M22" s="263">
        <v>4486.3722373207893</v>
      </c>
      <c r="N22" s="252">
        <v>37.850999999999999</v>
      </c>
      <c r="O22" s="262">
        <v>18.439999999999998</v>
      </c>
      <c r="P22" s="264">
        <v>19.411000000000001</v>
      </c>
      <c r="Q22" s="196"/>
      <c r="R22" s="197"/>
      <c r="S22" s="197"/>
    </row>
    <row r="23" spans="1:19" s="198" customFormat="1" ht="15" customHeight="1" x14ac:dyDescent="0.25">
      <c r="A23" s="43" t="s">
        <v>27</v>
      </c>
      <c r="B23" s="252">
        <v>17842.275999999998</v>
      </c>
      <c r="C23" s="262">
        <v>1051.663</v>
      </c>
      <c r="D23" s="263">
        <v>16790.612999999998</v>
      </c>
      <c r="E23" s="252">
        <v>17796.662999999997</v>
      </c>
      <c r="F23" s="262">
        <v>1050.3399999999999</v>
      </c>
      <c r="G23" s="263">
        <v>16746.322999999997</v>
      </c>
      <c r="H23" s="252">
        <v>0</v>
      </c>
      <c r="I23" s="262">
        <v>0</v>
      </c>
      <c r="J23" s="263">
        <v>0</v>
      </c>
      <c r="K23" s="252">
        <v>45.613</v>
      </c>
      <c r="L23" s="262">
        <v>1.323</v>
      </c>
      <c r="M23" s="263">
        <v>44.29</v>
      </c>
      <c r="N23" s="252">
        <v>0</v>
      </c>
      <c r="O23" s="262">
        <v>0</v>
      </c>
      <c r="P23" s="264">
        <v>0</v>
      </c>
      <c r="Q23" s="196"/>
      <c r="R23" s="197"/>
      <c r="S23" s="197"/>
    </row>
    <row r="24" spans="1:19" s="198" customFormat="1" ht="15" customHeight="1" x14ac:dyDescent="0.25">
      <c r="A24" s="43" t="s">
        <v>26</v>
      </c>
      <c r="B24" s="252">
        <v>1497.744999999999</v>
      </c>
      <c r="C24" s="262">
        <v>1324.1839999999991</v>
      </c>
      <c r="D24" s="263">
        <v>173.56100000000001</v>
      </c>
      <c r="E24" s="252">
        <v>1263.0739999999989</v>
      </c>
      <c r="F24" s="262">
        <v>1244.0059999999989</v>
      </c>
      <c r="G24" s="263">
        <v>19.067999999999998</v>
      </c>
      <c r="H24" s="252">
        <v>153.04700000000003</v>
      </c>
      <c r="I24" s="262">
        <v>0</v>
      </c>
      <c r="J24" s="263">
        <v>153.04700000000003</v>
      </c>
      <c r="K24" s="252">
        <v>81.144000000000005</v>
      </c>
      <c r="L24" s="262">
        <v>80.178000000000011</v>
      </c>
      <c r="M24" s="263">
        <v>0.96599999999999997</v>
      </c>
      <c r="N24" s="252">
        <v>0.48</v>
      </c>
      <c r="O24" s="262">
        <v>0</v>
      </c>
      <c r="P24" s="264">
        <v>0.48</v>
      </c>
      <c r="Q24" s="196"/>
      <c r="R24" s="197"/>
      <c r="S24" s="197"/>
    </row>
    <row r="25" spans="1:19" s="198" customFormat="1" ht="15" customHeight="1" x14ac:dyDescent="0.25">
      <c r="A25" s="43" t="s">
        <v>252</v>
      </c>
      <c r="B25" s="252">
        <v>12012.571</v>
      </c>
      <c r="C25" s="262">
        <v>11031.996999999999</v>
      </c>
      <c r="D25" s="263">
        <v>980.57399999999996</v>
      </c>
      <c r="E25" s="252">
        <v>11080.296999999999</v>
      </c>
      <c r="F25" s="262">
        <v>11031.996999999999</v>
      </c>
      <c r="G25" s="263">
        <v>48.3</v>
      </c>
      <c r="H25" s="252">
        <v>0</v>
      </c>
      <c r="I25" s="262">
        <v>0</v>
      </c>
      <c r="J25" s="263">
        <v>0</v>
      </c>
      <c r="K25" s="252">
        <v>932.274</v>
      </c>
      <c r="L25" s="262">
        <v>0</v>
      </c>
      <c r="M25" s="263">
        <v>932.274</v>
      </c>
      <c r="N25" s="252">
        <v>0</v>
      </c>
      <c r="O25" s="262">
        <v>0</v>
      </c>
      <c r="P25" s="264">
        <v>0</v>
      </c>
      <c r="Q25" s="196"/>
      <c r="R25" s="197"/>
      <c r="S25" s="197"/>
    </row>
    <row r="26" spans="1:19" s="198" customFormat="1" ht="15" customHeight="1" x14ac:dyDescent="0.25">
      <c r="A26" s="45" t="s">
        <v>25</v>
      </c>
      <c r="B26" s="254">
        <v>6352.934273178711</v>
      </c>
      <c r="C26" s="268">
        <v>3252.2804438361709</v>
      </c>
      <c r="D26" s="269">
        <v>3100.6538293425406</v>
      </c>
      <c r="E26" s="254">
        <v>10.095000000000001</v>
      </c>
      <c r="F26" s="268">
        <v>3.4540000000000002</v>
      </c>
      <c r="G26" s="269">
        <v>6.641</v>
      </c>
      <c r="H26" s="254">
        <v>0.91999999999999993</v>
      </c>
      <c r="I26" s="268">
        <v>0</v>
      </c>
      <c r="J26" s="269">
        <v>0.91999999999999993</v>
      </c>
      <c r="K26" s="254">
        <v>6341.9192731787116</v>
      </c>
      <c r="L26" s="268">
        <v>3248.8264438361707</v>
      </c>
      <c r="M26" s="269">
        <v>3093.0928293425404</v>
      </c>
      <c r="N26" s="254">
        <v>0</v>
      </c>
      <c r="O26" s="268">
        <v>0</v>
      </c>
      <c r="P26" s="270">
        <v>0</v>
      </c>
      <c r="Q26" s="196"/>
      <c r="R26" s="197"/>
      <c r="S26" s="197"/>
    </row>
    <row r="27" spans="1:19" s="94" customFormat="1" ht="33" customHeight="1" x14ac:dyDescent="0.25">
      <c r="A27" s="46" t="s">
        <v>0</v>
      </c>
      <c r="B27" s="255">
        <v>316428.64206666331</v>
      </c>
      <c r="C27" s="271">
        <v>154222.46200000003</v>
      </c>
      <c r="D27" s="272">
        <v>162206.18006666331</v>
      </c>
      <c r="E27" s="255">
        <v>109355.103</v>
      </c>
      <c r="F27" s="271">
        <v>55048.93299999999</v>
      </c>
      <c r="G27" s="272">
        <v>54306.17</v>
      </c>
      <c r="H27" s="255">
        <v>481.00000000000006</v>
      </c>
      <c r="I27" s="271">
        <v>0</v>
      </c>
      <c r="J27" s="272">
        <v>481.00000000000006</v>
      </c>
      <c r="K27" s="255">
        <v>203844.35906666331</v>
      </c>
      <c r="L27" s="271">
        <v>96866.212999999989</v>
      </c>
      <c r="M27" s="272">
        <v>106978.14606666331</v>
      </c>
      <c r="N27" s="255">
        <v>2748.1800000000007</v>
      </c>
      <c r="O27" s="271">
        <v>2307.3160000000007</v>
      </c>
      <c r="P27" s="273">
        <v>440.86400000000003</v>
      </c>
      <c r="Q27" s="199"/>
      <c r="R27" s="200"/>
      <c r="S27" s="200"/>
    </row>
    <row r="28" spans="1:19" s="94" customFormat="1" ht="33" customHeight="1" thickBot="1" x14ac:dyDescent="0.3">
      <c r="A28" s="47" t="s">
        <v>102</v>
      </c>
      <c r="B28" s="201">
        <v>298660.03000000003</v>
      </c>
      <c r="C28" s="202">
        <v>153210.71000000002</v>
      </c>
      <c r="D28" s="203">
        <v>145449.32</v>
      </c>
      <c r="E28" s="201">
        <v>91677.08</v>
      </c>
      <c r="F28" s="202">
        <v>54037.18</v>
      </c>
      <c r="G28" s="203">
        <v>37639.9</v>
      </c>
      <c r="H28" s="201">
        <v>468.93</v>
      </c>
      <c r="I28" s="202">
        <v>0</v>
      </c>
      <c r="J28" s="203">
        <v>468.93</v>
      </c>
      <c r="K28" s="201">
        <v>203765.84000000003</v>
      </c>
      <c r="L28" s="202">
        <v>96866.21</v>
      </c>
      <c r="M28" s="203">
        <v>106899.63</v>
      </c>
      <c r="N28" s="201">
        <v>2748.1800000000003</v>
      </c>
      <c r="O28" s="202">
        <v>2307.3200000000002</v>
      </c>
      <c r="P28" s="204">
        <v>440.86</v>
      </c>
      <c r="Q28" s="199"/>
      <c r="R28" s="200"/>
      <c r="S28" s="200"/>
    </row>
    <row r="29" spans="1:19" ht="7.5" customHeight="1" thickBot="1" x14ac:dyDescent="0.3">
      <c r="A29" s="100"/>
      <c r="B29" s="50"/>
      <c r="C29" s="52"/>
      <c r="D29" s="53"/>
      <c r="E29" s="52"/>
      <c r="F29" s="52"/>
      <c r="G29" s="53"/>
      <c r="H29" s="52"/>
      <c r="I29" s="50"/>
      <c r="J29" s="51"/>
      <c r="K29" s="50"/>
      <c r="L29" s="50"/>
      <c r="M29" s="51"/>
      <c r="N29" s="50"/>
      <c r="O29" s="50"/>
      <c r="P29" s="51"/>
    </row>
    <row r="30" spans="1:19" ht="13.8" thickTop="1" x14ac:dyDescent="0.25">
      <c r="A30" s="108" t="s">
        <v>108</v>
      </c>
      <c r="B30" s="109"/>
      <c r="C30" s="109"/>
      <c r="D30" s="109"/>
      <c r="E30" s="109"/>
      <c r="F30" s="110"/>
      <c r="G30" s="111"/>
      <c r="H30" s="112"/>
      <c r="I30" s="112"/>
      <c r="J30" s="112"/>
      <c r="K30" s="112"/>
      <c r="L30" s="112"/>
      <c r="M30" s="112"/>
      <c r="N30" s="112"/>
      <c r="O30" s="112"/>
      <c r="P30" s="112"/>
    </row>
    <row r="31" spans="1:19" ht="13.8" thickBot="1" x14ac:dyDescent="0.3">
      <c r="A31" s="101" t="s">
        <v>107</v>
      </c>
      <c r="B31" s="98"/>
      <c r="C31" s="98"/>
      <c r="D31" s="98"/>
      <c r="E31" s="98"/>
      <c r="F31" s="99"/>
      <c r="G31" s="102"/>
      <c r="H31" s="2"/>
      <c r="I31" s="2"/>
      <c r="J31" s="2"/>
      <c r="K31" s="2"/>
      <c r="L31" s="2"/>
      <c r="M31" s="2"/>
      <c r="N31" s="2"/>
      <c r="O31" s="2"/>
      <c r="P31" s="2"/>
    </row>
    <row r="32" spans="1:19" ht="14.25" customHeight="1" thickTop="1" thickBot="1" x14ac:dyDescent="0.3">
      <c r="A32" s="103" t="s">
        <v>103</v>
      </c>
      <c r="B32" s="104"/>
      <c r="C32" s="104"/>
      <c r="D32" s="104"/>
      <c r="E32" s="104"/>
      <c r="F32" s="105"/>
      <c r="G32" s="106"/>
      <c r="H32" s="107"/>
      <c r="I32" s="107"/>
      <c r="J32" s="107"/>
      <c r="K32" s="107"/>
      <c r="L32" s="107"/>
      <c r="M32" s="107"/>
      <c r="N32" s="107"/>
      <c r="O32" s="107"/>
      <c r="P32" s="107"/>
    </row>
    <row r="33" spans="1:16" ht="13.8" thickTop="1" x14ac:dyDescent="0.25">
      <c r="A33" s="278"/>
      <c r="B33" s="278"/>
      <c r="C33" s="278"/>
      <c r="D33" s="37"/>
      <c r="E33" s="5"/>
      <c r="F33" s="5"/>
      <c r="G33" s="37"/>
      <c r="H33" s="5"/>
      <c r="I33" s="5"/>
      <c r="J33" s="37"/>
      <c r="K33" s="5"/>
      <c r="L33" s="5"/>
      <c r="M33" s="37"/>
      <c r="N33" s="5"/>
      <c r="O33" s="5"/>
      <c r="P33" s="37"/>
    </row>
    <row r="34" spans="1:16" x14ac:dyDescent="0.25">
      <c r="A34" s="278"/>
      <c r="B34" s="278"/>
      <c r="C34" s="278"/>
    </row>
    <row r="35" spans="1:16" x14ac:dyDescent="0.25">
      <c r="A35" s="278"/>
      <c r="B35" s="278"/>
      <c r="C35" s="278"/>
    </row>
    <row r="36" spans="1:16" x14ac:dyDescent="0.25">
      <c r="A36" s="278"/>
      <c r="B36" s="278"/>
      <c r="C36" s="278"/>
    </row>
    <row r="37" spans="1:16" x14ac:dyDescent="0.25">
      <c r="A37" s="278"/>
      <c r="B37" s="278"/>
      <c r="C37" s="278"/>
    </row>
    <row r="38" spans="1:16" x14ac:dyDescent="0.25">
      <c r="A38" s="278"/>
      <c r="B38" s="278"/>
      <c r="C38" s="278"/>
    </row>
    <row r="39" spans="1:16" x14ac:dyDescent="0.25">
      <c r="A39" s="278"/>
      <c r="B39" s="278"/>
      <c r="C39" s="278"/>
    </row>
    <row r="40" spans="1:16" x14ac:dyDescent="0.25">
      <c r="A40" s="278"/>
      <c r="B40" s="278"/>
      <c r="C40" s="278"/>
    </row>
    <row r="41" spans="1:16" x14ac:dyDescent="0.25">
      <c r="A41" s="278"/>
      <c r="B41" s="278"/>
      <c r="C41" s="278"/>
    </row>
    <row r="42" spans="1:16" x14ac:dyDescent="0.25">
      <c r="A42" s="278"/>
      <c r="B42" s="278"/>
      <c r="C42" s="278"/>
    </row>
    <row r="43" spans="1:16" x14ac:dyDescent="0.25">
      <c r="A43" s="278"/>
      <c r="B43" s="278"/>
      <c r="C43" s="278"/>
    </row>
    <row r="44" spans="1:16" x14ac:dyDescent="0.25">
      <c r="A44" s="278"/>
      <c r="B44" s="278"/>
      <c r="C44" s="278"/>
    </row>
    <row r="45" spans="1:16" x14ac:dyDescent="0.25">
      <c r="A45" s="278"/>
      <c r="B45" s="278"/>
      <c r="C45" s="278"/>
    </row>
    <row r="46" spans="1:16" x14ac:dyDescent="0.25">
      <c r="A46" s="278"/>
      <c r="B46" s="278"/>
      <c r="C46" s="278"/>
    </row>
    <row r="47" spans="1:16" x14ac:dyDescent="0.25">
      <c r="A47" s="278"/>
      <c r="B47" s="278"/>
      <c r="C47" s="278"/>
    </row>
    <row r="48" spans="1:16" x14ac:dyDescent="0.25">
      <c r="A48" s="278"/>
      <c r="B48" s="278"/>
      <c r="C48" s="278"/>
    </row>
    <row r="49" spans="1:3" x14ac:dyDescent="0.25">
      <c r="A49" s="278"/>
      <c r="B49" s="278"/>
      <c r="C49" s="278"/>
    </row>
    <row r="50" spans="1:3" x14ac:dyDescent="0.25">
      <c r="A50" s="278"/>
      <c r="B50" s="278"/>
      <c r="C50" s="278"/>
    </row>
    <row r="51" spans="1:3" x14ac:dyDescent="0.25">
      <c r="A51" s="278"/>
      <c r="B51" s="278"/>
      <c r="C51" s="278"/>
    </row>
    <row r="52" spans="1:3" x14ac:dyDescent="0.25">
      <c r="A52" s="278"/>
      <c r="B52" s="278"/>
      <c r="C52" s="278"/>
    </row>
    <row r="53" spans="1:3" x14ac:dyDescent="0.25">
      <c r="A53" s="278"/>
      <c r="B53" s="278"/>
      <c r="C53" s="278"/>
    </row>
  </sheetData>
  <phoneticPr fontId="0" type="noConversion"/>
  <pageMargins left="0.75" right="0.75" top="1" bottom="1" header="0" footer="0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CC99FF"/>
    <pageSetUpPr fitToPage="1"/>
  </sheetPr>
  <dimension ref="A1:S33"/>
  <sheetViews>
    <sheetView zoomScaleNormal="100" workbookViewId="0"/>
  </sheetViews>
  <sheetFormatPr baseColWidth="10" defaultColWidth="9.109375" defaultRowHeight="13.2" x14ac:dyDescent="0.25"/>
  <cols>
    <col min="1" max="1" width="31.6640625" style="94" customWidth="1"/>
    <col min="2" max="3" width="9.6640625" style="1" customWidth="1"/>
    <col min="4" max="4" width="9.6640625" style="38" customWidth="1"/>
    <col min="5" max="6" width="9.6640625" style="1" customWidth="1"/>
    <col min="7" max="7" width="9.6640625" style="38" customWidth="1"/>
    <col min="8" max="9" width="9.6640625" style="1" customWidth="1"/>
    <col min="10" max="10" width="9.6640625" style="38" customWidth="1"/>
    <col min="11" max="12" width="9.6640625" style="1" customWidth="1"/>
    <col min="13" max="13" width="9.6640625" style="38" customWidth="1"/>
    <col min="14" max="15" width="9.6640625" style="1" customWidth="1"/>
    <col min="16" max="16" width="9.6640625" style="38" customWidth="1"/>
    <col min="17" max="16384" width="9.109375" style="1"/>
  </cols>
  <sheetData>
    <row r="1" spans="1:19" s="16" customFormat="1" ht="42" customHeight="1" thickTop="1" x14ac:dyDescent="0.4">
      <c r="A1" s="85" t="s">
        <v>236</v>
      </c>
      <c r="B1" s="88"/>
      <c r="C1" s="88"/>
      <c r="D1" s="88"/>
      <c r="E1" s="89"/>
      <c r="F1" s="89"/>
      <c r="G1" s="88"/>
      <c r="H1" s="89"/>
      <c r="I1" s="89"/>
      <c r="J1" s="88"/>
      <c r="K1" s="89"/>
      <c r="L1" s="89"/>
      <c r="M1" s="88"/>
      <c r="N1" s="89"/>
      <c r="O1" s="89"/>
      <c r="P1" s="88"/>
    </row>
    <row r="2" spans="1:19" ht="21" x14ac:dyDescent="0.25">
      <c r="A2" s="68" t="s">
        <v>258</v>
      </c>
      <c r="B2" s="69"/>
      <c r="C2" s="70"/>
      <c r="D2" s="70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1:19" ht="26.25" customHeight="1" thickBot="1" x14ac:dyDescent="0.3">
      <c r="A3" s="54" t="s">
        <v>101</v>
      </c>
      <c r="B3" s="22"/>
      <c r="C3" s="22"/>
      <c r="D3" s="22"/>
      <c r="E3" s="22"/>
      <c r="F3" s="22"/>
      <c r="G3" s="55"/>
      <c r="H3" s="2"/>
      <c r="I3" s="2"/>
      <c r="J3" s="56"/>
      <c r="K3" s="2"/>
      <c r="L3" s="2"/>
      <c r="M3" s="56"/>
      <c r="N3" s="2"/>
      <c r="O3" s="2"/>
      <c r="P3" s="56"/>
    </row>
    <row r="4" spans="1:19" s="94" customFormat="1" ht="24" customHeight="1" thickBot="1" x14ac:dyDescent="0.3">
      <c r="A4" s="182"/>
      <c r="B4" s="178"/>
      <c r="C4" s="178"/>
      <c r="D4" s="183"/>
      <c r="E4" s="176"/>
      <c r="F4" s="39"/>
      <c r="G4" s="179" t="s">
        <v>227</v>
      </c>
      <c r="H4" s="179"/>
      <c r="I4" s="39"/>
      <c r="J4" s="177"/>
      <c r="K4" s="176"/>
      <c r="L4" s="39"/>
      <c r="M4" s="175" t="s">
        <v>228</v>
      </c>
      <c r="N4" s="178"/>
      <c r="O4" s="39"/>
      <c r="P4" s="180"/>
      <c r="Q4" s="181"/>
    </row>
    <row r="5" spans="1:19" s="94" customFormat="1" ht="24" customHeight="1" x14ac:dyDescent="0.25">
      <c r="A5" s="40" t="s">
        <v>76</v>
      </c>
      <c r="B5" s="176"/>
      <c r="C5" s="39" t="s">
        <v>0</v>
      </c>
      <c r="D5" s="177"/>
      <c r="E5" s="176"/>
      <c r="F5" s="39" t="s">
        <v>1</v>
      </c>
      <c r="G5" s="177"/>
      <c r="H5" s="176"/>
      <c r="I5" s="39" t="s">
        <v>2</v>
      </c>
      <c r="J5" s="177"/>
      <c r="K5" s="176"/>
      <c r="L5" s="39" t="s">
        <v>3</v>
      </c>
      <c r="M5" s="177"/>
      <c r="N5" s="176"/>
      <c r="O5" s="39" t="s">
        <v>125</v>
      </c>
      <c r="P5" s="180"/>
      <c r="Q5" s="181"/>
    </row>
    <row r="6" spans="1:19" s="94" customFormat="1" ht="36" customHeight="1" x14ac:dyDescent="0.25">
      <c r="A6" s="41" t="s">
        <v>78</v>
      </c>
      <c r="B6" s="48" t="s">
        <v>0</v>
      </c>
      <c r="C6" s="195" t="s">
        <v>80</v>
      </c>
      <c r="D6" s="194" t="s">
        <v>81</v>
      </c>
      <c r="E6" s="48" t="s">
        <v>229</v>
      </c>
      <c r="F6" s="195" t="s">
        <v>80</v>
      </c>
      <c r="G6" s="194" t="s">
        <v>81</v>
      </c>
      <c r="H6" s="48" t="s">
        <v>230</v>
      </c>
      <c r="I6" s="195" t="s">
        <v>80</v>
      </c>
      <c r="J6" s="194" t="s">
        <v>81</v>
      </c>
      <c r="K6" s="48" t="s">
        <v>231</v>
      </c>
      <c r="L6" s="195" t="s">
        <v>80</v>
      </c>
      <c r="M6" s="194" t="s">
        <v>81</v>
      </c>
      <c r="N6" s="48" t="s">
        <v>232</v>
      </c>
      <c r="O6" s="195" t="s">
        <v>80</v>
      </c>
      <c r="P6" s="49" t="s">
        <v>81</v>
      </c>
      <c r="Q6" s="181"/>
    </row>
    <row r="7" spans="1:19" s="198" customFormat="1" ht="15" customHeight="1" x14ac:dyDescent="0.25">
      <c r="A7" s="42" t="s">
        <v>14</v>
      </c>
      <c r="B7" s="249">
        <v>0</v>
      </c>
      <c r="C7" s="256">
        <v>0</v>
      </c>
      <c r="D7" s="257">
        <v>0</v>
      </c>
      <c r="E7" s="249">
        <v>0</v>
      </c>
      <c r="F7" s="256">
        <v>0</v>
      </c>
      <c r="G7" s="257">
        <v>0</v>
      </c>
      <c r="H7" s="249">
        <v>0</v>
      </c>
      <c r="I7" s="256">
        <v>0</v>
      </c>
      <c r="J7" s="257">
        <v>0</v>
      </c>
      <c r="K7" s="249">
        <v>0</v>
      </c>
      <c r="L7" s="256">
        <v>0</v>
      </c>
      <c r="M7" s="257">
        <v>0</v>
      </c>
      <c r="N7" s="249">
        <v>0</v>
      </c>
      <c r="O7" s="256">
        <v>0</v>
      </c>
      <c r="P7" s="258">
        <v>0</v>
      </c>
      <c r="Q7" s="196"/>
      <c r="R7" s="197"/>
      <c r="S7" s="197"/>
    </row>
    <row r="8" spans="1:19" s="198" customFormat="1" ht="15" customHeight="1" x14ac:dyDescent="0.25">
      <c r="A8" s="43" t="s">
        <v>15</v>
      </c>
      <c r="B8" s="249">
        <v>1.3329999999999997</v>
      </c>
      <c r="C8" s="256">
        <v>1.3329999999999997</v>
      </c>
      <c r="D8" s="257">
        <v>0</v>
      </c>
      <c r="E8" s="249">
        <v>1.3329999999999997</v>
      </c>
      <c r="F8" s="256">
        <v>1.3329999999999997</v>
      </c>
      <c r="G8" s="257">
        <v>0</v>
      </c>
      <c r="H8" s="249">
        <v>0</v>
      </c>
      <c r="I8" s="256">
        <v>0</v>
      </c>
      <c r="J8" s="257">
        <v>0</v>
      </c>
      <c r="K8" s="249">
        <v>0</v>
      </c>
      <c r="L8" s="256">
        <v>0</v>
      </c>
      <c r="M8" s="257">
        <v>0</v>
      </c>
      <c r="N8" s="249">
        <v>0</v>
      </c>
      <c r="O8" s="256">
        <v>0</v>
      </c>
      <c r="P8" s="258">
        <v>0</v>
      </c>
      <c r="Q8" s="196"/>
      <c r="R8" s="197"/>
      <c r="S8" s="197"/>
    </row>
    <row r="9" spans="1:19" s="198" customFormat="1" ht="15" customHeight="1" x14ac:dyDescent="0.25">
      <c r="A9" s="43" t="s">
        <v>244</v>
      </c>
      <c r="B9" s="249">
        <v>1.1320000000000001</v>
      </c>
      <c r="C9" s="256">
        <v>1.1320000000000001</v>
      </c>
      <c r="D9" s="257">
        <v>0</v>
      </c>
      <c r="E9" s="249">
        <v>1.1320000000000001</v>
      </c>
      <c r="F9" s="256">
        <v>1.1320000000000001</v>
      </c>
      <c r="G9" s="257">
        <v>0</v>
      </c>
      <c r="H9" s="249">
        <v>0</v>
      </c>
      <c r="I9" s="256">
        <v>0</v>
      </c>
      <c r="J9" s="257">
        <v>0</v>
      </c>
      <c r="K9" s="249">
        <v>0</v>
      </c>
      <c r="L9" s="256">
        <v>0</v>
      </c>
      <c r="M9" s="257">
        <v>0</v>
      </c>
      <c r="N9" s="249">
        <v>0</v>
      </c>
      <c r="O9" s="256">
        <v>0</v>
      </c>
      <c r="P9" s="258">
        <v>0</v>
      </c>
      <c r="Q9" s="196"/>
      <c r="R9" s="197"/>
      <c r="S9" s="197"/>
    </row>
    <row r="10" spans="1:19" s="198" customFormat="1" ht="15" customHeight="1" x14ac:dyDescent="0.25">
      <c r="A10" s="43" t="s">
        <v>245</v>
      </c>
      <c r="B10" s="249">
        <v>0</v>
      </c>
      <c r="C10" s="256">
        <v>0</v>
      </c>
      <c r="D10" s="257">
        <v>0</v>
      </c>
      <c r="E10" s="249">
        <v>0</v>
      </c>
      <c r="F10" s="256">
        <v>0</v>
      </c>
      <c r="G10" s="257">
        <v>0</v>
      </c>
      <c r="H10" s="249">
        <v>0</v>
      </c>
      <c r="I10" s="256">
        <v>0</v>
      </c>
      <c r="J10" s="257">
        <v>0</v>
      </c>
      <c r="K10" s="249">
        <v>0</v>
      </c>
      <c r="L10" s="256">
        <v>0</v>
      </c>
      <c r="M10" s="257">
        <v>0</v>
      </c>
      <c r="N10" s="249">
        <v>0</v>
      </c>
      <c r="O10" s="256">
        <v>0</v>
      </c>
      <c r="P10" s="258">
        <v>0</v>
      </c>
      <c r="Q10" s="196"/>
      <c r="R10" s="197"/>
      <c r="S10" s="197"/>
    </row>
    <row r="11" spans="1:19" s="198" customFormat="1" ht="15" customHeight="1" x14ac:dyDescent="0.25">
      <c r="A11" s="44" t="s">
        <v>17</v>
      </c>
      <c r="B11" s="250">
        <v>0</v>
      </c>
      <c r="C11" s="259">
        <v>0</v>
      </c>
      <c r="D11" s="260">
        <v>0</v>
      </c>
      <c r="E11" s="250">
        <v>0</v>
      </c>
      <c r="F11" s="259">
        <v>0</v>
      </c>
      <c r="G11" s="260">
        <v>0</v>
      </c>
      <c r="H11" s="250">
        <v>0</v>
      </c>
      <c r="I11" s="259">
        <v>0</v>
      </c>
      <c r="J11" s="260">
        <v>0</v>
      </c>
      <c r="K11" s="250">
        <v>0</v>
      </c>
      <c r="L11" s="259">
        <v>0</v>
      </c>
      <c r="M11" s="260">
        <v>0</v>
      </c>
      <c r="N11" s="250">
        <v>0</v>
      </c>
      <c r="O11" s="259">
        <v>0</v>
      </c>
      <c r="P11" s="261">
        <v>0</v>
      </c>
      <c r="Q11" s="196"/>
      <c r="R11" s="197"/>
      <c r="S11" s="197"/>
    </row>
    <row r="12" spans="1:19" s="198" customFormat="1" ht="15" customHeight="1" x14ac:dyDescent="0.25">
      <c r="A12" s="43" t="s">
        <v>246</v>
      </c>
      <c r="B12" s="251">
        <v>64.12</v>
      </c>
      <c r="C12" s="256">
        <v>26.337000000000003</v>
      </c>
      <c r="D12" s="257">
        <v>37.783000000000008</v>
      </c>
      <c r="E12" s="251">
        <v>62.218000000000011</v>
      </c>
      <c r="F12" s="256">
        <v>24.687000000000005</v>
      </c>
      <c r="G12" s="257">
        <v>37.531000000000006</v>
      </c>
      <c r="H12" s="251">
        <v>0</v>
      </c>
      <c r="I12" s="256">
        <v>0</v>
      </c>
      <c r="J12" s="257">
        <v>0</v>
      </c>
      <c r="K12" s="251">
        <v>1.9019999999999999</v>
      </c>
      <c r="L12" s="256">
        <v>1.65</v>
      </c>
      <c r="M12" s="257">
        <v>0.252</v>
      </c>
      <c r="N12" s="251">
        <v>0</v>
      </c>
      <c r="O12" s="256">
        <v>0</v>
      </c>
      <c r="P12" s="258">
        <v>0</v>
      </c>
      <c r="Q12" s="196"/>
      <c r="R12" s="197"/>
      <c r="S12" s="197"/>
    </row>
    <row r="13" spans="1:19" s="198" customFormat="1" ht="15" customHeight="1" x14ac:dyDescent="0.25">
      <c r="A13" s="43" t="s">
        <v>247</v>
      </c>
      <c r="B13" s="251">
        <v>2197.9259999999999</v>
      </c>
      <c r="C13" s="256">
        <v>395.34499999999997</v>
      </c>
      <c r="D13" s="257">
        <v>1802.5810000000001</v>
      </c>
      <c r="E13" s="251">
        <v>1222.52</v>
      </c>
      <c r="F13" s="256">
        <v>15.214</v>
      </c>
      <c r="G13" s="257">
        <v>1207.306</v>
      </c>
      <c r="H13" s="251">
        <v>0</v>
      </c>
      <c r="I13" s="256">
        <v>0</v>
      </c>
      <c r="J13" s="257">
        <v>0</v>
      </c>
      <c r="K13" s="251">
        <v>975.40599999999995</v>
      </c>
      <c r="L13" s="256">
        <v>380.13099999999997</v>
      </c>
      <c r="M13" s="257">
        <v>595.27499999999998</v>
      </c>
      <c r="N13" s="251">
        <v>0</v>
      </c>
      <c r="O13" s="256">
        <v>0</v>
      </c>
      <c r="P13" s="258">
        <v>0</v>
      </c>
      <c r="Q13" s="196"/>
      <c r="R13" s="197"/>
      <c r="S13" s="197"/>
    </row>
    <row r="14" spans="1:19" s="198" customFormat="1" ht="15" customHeight="1" x14ac:dyDescent="0.25">
      <c r="A14" s="43" t="s">
        <v>20</v>
      </c>
      <c r="B14" s="251">
        <v>2136.098</v>
      </c>
      <c r="C14" s="262">
        <v>850.10199999999963</v>
      </c>
      <c r="D14" s="263">
        <v>1285.9960000000001</v>
      </c>
      <c r="E14" s="251">
        <v>564.35599999999999</v>
      </c>
      <c r="F14" s="262">
        <v>111.48299999999999</v>
      </c>
      <c r="G14" s="263">
        <v>452.87300000000005</v>
      </c>
      <c r="H14" s="251">
        <v>0</v>
      </c>
      <c r="I14" s="262">
        <v>0</v>
      </c>
      <c r="J14" s="263">
        <v>0</v>
      </c>
      <c r="K14" s="251">
        <v>1571.7419999999997</v>
      </c>
      <c r="L14" s="262">
        <v>738.61899999999969</v>
      </c>
      <c r="M14" s="263">
        <v>833.12299999999993</v>
      </c>
      <c r="N14" s="251">
        <v>0</v>
      </c>
      <c r="O14" s="262">
        <v>0</v>
      </c>
      <c r="P14" s="264">
        <v>0</v>
      </c>
      <c r="Q14" s="196"/>
      <c r="R14" s="197"/>
      <c r="S14" s="197"/>
    </row>
    <row r="15" spans="1:19" s="198" customFormat="1" ht="15" customHeight="1" x14ac:dyDescent="0.25">
      <c r="A15" s="43" t="s">
        <v>248</v>
      </c>
      <c r="B15" s="252">
        <v>13.590999999999999</v>
      </c>
      <c r="C15" s="262">
        <v>5.4949999999999992</v>
      </c>
      <c r="D15" s="263">
        <v>8.0960000000000001</v>
      </c>
      <c r="E15" s="252">
        <v>12.148</v>
      </c>
      <c r="F15" s="262">
        <v>4.2019999999999991</v>
      </c>
      <c r="G15" s="263">
        <v>7.9460000000000006</v>
      </c>
      <c r="H15" s="252">
        <v>0</v>
      </c>
      <c r="I15" s="262">
        <v>0</v>
      </c>
      <c r="J15" s="263">
        <v>0</v>
      </c>
      <c r="K15" s="252">
        <v>1.4430000000000001</v>
      </c>
      <c r="L15" s="262">
        <v>1.2930000000000001</v>
      </c>
      <c r="M15" s="263">
        <v>0.15000000000000002</v>
      </c>
      <c r="N15" s="252">
        <v>0</v>
      </c>
      <c r="O15" s="262">
        <v>0</v>
      </c>
      <c r="P15" s="264">
        <v>0</v>
      </c>
      <c r="Q15" s="196"/>
      <c r="R15" s="197"/>
      <c r="S15" s="197"/>
    </row>
    <row r="16" spans="1:19" s="198" customFormat="1" ht="15" customHeight="1" x14ac:dyDescent="0.25">
      <c r="A16" s="44" t="s">
        <v>249</v>
      </c>
      <c r="B16" s="253">
        <v>16894.506999999998</v>
      </c>
      <c r="C16" s="265">
        <v>10887.665999999999</v>
      </c>
      <c r="D16" s="266">
        <v>6006.8410000000003</v>
      </c>
      <c r="E16" s="253">
        <v>2091.8689999999997</v>
      </c>
      <c r="F16" s="265">
        <v>731.75599999999986</v>
      </c>
      <c r="G16" s="266">
        <v>1360.1129999999998</v>
      </c>
      <c r="H16" s="253">
        <v>0</v>
      </c>
      <c r="I16" s="265">
        <v>0</v>
      </c>
      <c r="J16" s="266">
        <v>0</v>
      </c>
      <c r="K16" s="253">
        <v>14802.637999999999</v>
      </c>
      <c r="L16" s="265">
        <v>10155.91</v>
      </c>
      <c r="M16" s="266">
        <v>4646.7280000000001</v>
      </c>
      <c r="N16" s="253">
        <v>0</v>
      </c>
      <c r="O16" s="265">
        <v>0</v>
      </c>
      <c r="P16" s="267">
        <v>0</v>
      </c>
      <c r="Q16" s="196"/>
      <c r="R16" s="197"/>
      <c r="S16" s="197"/>
    </row>
    <row r="17" spans="1:19" s="198" customFormat="1" ht="15" customHeight="1" x14ac:dyDescent="0.25">
      <c r="A17" s="43" t="s">
        <v>250</v>
      </c>
      <c r="B17" s="252">
        <v>9126.6020000000008</v>
      </c>
      <c r="C17" s="262">
        <v>2077.605</v>
      </c>
      <c r="D17" s="263">
        <v>7048.9970000000003</v>
      </c>
      <c r="E17" s="252">
        <v>7704.9970000000003</v>
      </c>
      <c r="F17" s="262">
        <v>959.95999999999992</v>
      </c>
      <c r="G17" s="263">
        <v>6745.0370000000003</v>
      </c>
      <c r="H17" s="252">
        <v>0</v>
      </c>
      <c r="I17" s="262">
        <v>0</v>
      </c>
      <c r="J17" s="263">
        <v>0</v>
      </c>
      <c r="K17" s="252">
        <v>1421.6050000000002</v>
      </c>
      <c r="L17" s="262">
        <v>1117.6450000000002</v>
      </c>
      <c r="M17" s="263">
        <v>303.95999999999998</v>
      </c>
      <c r="N17" s="252">
        <v>0</v>
      </c>
      <c r="O17" s="262">
        <v>0</v>
      </c>
      <c r="P17" s="264">
        <v>0</v>
      </c>
      <c r="Q17" s="196"/>
      <c r="R17" s="197"/>
      <c r="S17" s="197"/>
    </row>
    <row r="18" spans="1:19" s="198" customFormat="1" ht="15" customHeight="1" x14ac:dyDescent="0.25">
      <c r="A18" s="43" t="s">
        <v>251</v>
      </c>
      <c r="B18" s="252">
        <v>4643.9990000000007</v>
      </c>
      <c r="C18" s="262">
        <v>1356.2700000000002</v>
      </c>
      <c r="D18" s="263">
        <v>3287.7290000000007</v>
      </c>
      <c r="E18" s="252">
        <v>4279.3850000000011</v>
      </c>
      <c r="F18" s="262">
        <v>1171.1780000000001</v>
      </c>
      <c r="G18" s="263">
        <v>3108.2070000000008</v>
      </c>
      <c r="H18" s="252">
        <v>160.851</v>
      </c>
      <c r="I18" s="262">
        <v>0</v>
      </c>
      <c r="J18" s="263">
        <v>160.851</v>
      </c>
      <c r="K18" s="252">
        <v>168.82299999999998</v>
      </c>
      <c r="L18" s="262">
        <v>150.15199999999999</v>
      </c>
      <c r="M18" s="263">
        <v>18.670999999999999</v>
      </c>
      <c r="N18" s="252">
        <v>34.94</v>
      </c>
      <c r="O18" s="262">
        <v>34.94</v>
      </c>
      <c r="P18" s="264">
        <v>0</v>
      </c>
      <c r="Q18" s="196"/>
      <c r="R18" s="197"/>
      <c r="S18" s="197"/>
    </row>
    <row r="19" spans="1:19" s="198" customFormat="1" ht="15" customHeight="1" x14ac:dyDescent="0.25">
      <c r="A19" s="43" t="s">
        <v>30</v>
      </c>
      <c r="B19" s="252">
        <v>4837.4420000000009</v>
      </c>
      <c r="C19" s="262">
        <v>3439.0450000000001</v>
      </c>
      <c r="D19" s="263">
        <v>1398.3970000000004</v>
      </c>
      <c r="E19" s="252">
        <v>1239.9910000000004</v>
      </c>
      <c r="F19" s="262">
        <v>438.66</v>
      </c>
      <c r="G19" s="263">
        <v>801.33100000000036</v>
      </c>
      <c r="H19" s="252">
        <v>3.4299999999999997</v>
      </c>
      <c r="I19" s="262">
        <v>0</v>
      </c>
      <c r="J19" s="263">
        <v>3.4299999999999997</v>
      </c>
      <c r="K19" s="252">
        <v>3566.3420000000001</v>
      </c>
      <c r="L19" s="262">
        <v>2995.9110000000001</v>
      </c>
      <c r="M19" s="263">
        <v>570.43100000000004</v>
      </c>
      <c r="N19" s="252">
        <v>27.678999999999998</v>
      </c>
      <c r="O19" s="262">
        <v>4.4739999999999993</v>
      </c>
      <c r="P19" s="264">
        <v>23.204999999999998</v>
      </c>
      <c r="Q19" s="196"/>
      <c r="R19" s="197"/>
      <c r="S19" s="197"/>
    </row>
    <row r="20" spans="1:19" s="198" customFormat="1" ht="15" customHeight="1" x14ac:dyDescent="0.25">
      <c r="A20" s="43" t="s">
        <v>29</v>
      </c>
      <c r="B20" s="252">
        <v>833.73100000000011</v>
      </c>
      <c r="C20" s="262">
        <v>363.54300000000001</v>
      </c>
      <c r="D20" s="263">
        <v>470.1880000000001</v>
      </c>
      <c r="E20" s="252">
        <v>87.9</v>
      </c>
      <c r="F20" s="262">
        <v>87.9</v>
      </c>
      <c r="G20" s="263"/>
      <c r="H20" s="252">
        <v>0.76800000000000002</v>
      </c>
      <c r="I20" s="262">
        <v>0</v>
      </c>
      <c r="J20" s="263">
        <v>0.76800000000000002</v>
      </c>
      <c r="K20" s="252">
        <v>601.0630000000001</v>
      </c>
      <c r="L20" s="262">
        <v>275.64299999999997</v>
      </c>
      <c r="M20" s="263">
        <v>325.42000000000013</v>
      </c>
      <c r="N20" s="252">
        <v>144</v>
      </c>
      <c r="O20" s="262">
        <v>0</v>
      </c>
      <c r="P20" s="264">
        <v>144</v>
      </c>
      <c r="Q20" s="196"/>
      <c r="R20" s="197"/>
      <c r="S20" s="197"/>
    </row>
    <row r="21" spans="1:19" s="198" customFormat="1" ht="15" customHeight="1" x14ac:dyDescent="0.25">
      <c r="A21" s="44" t="s">
        <v>33</v>
      </c>
      <c r="B21" s="253">
        <v>2548.1009999999997</v>
      </c>
      <c r="C21" s="265">
        <v>1099.4279999999999</v>
      </c>
      <c r="D21" s="266">
        <v>1448.6729999999998</v>
      </c>
      <c r="E21" s="253">
        <v>715.58600000000001</v>
      </c>
      <c r="F21" s="265">
        <v>175.9380000000001</v>
      </c>
      <c r="G21" s="266">
        <v>539.64799999999991</v>
      </c>
      <c r="H21" s="253">
        <v>0</v>
      </c>
      <c r="I21" s="265">
        <v>0</v>
      </c>
      <c r="J21" s="266">
        <v>0</v>
      </c>
      <c r="K21" s="253">
        <v>1832.5149999999999</v>
      </c>
      <c r="L21" s="265">
        <v>923.48999999999978</v>
      </c>
      <c r="M21" s="266">
        <v>909.02499999999998</v>
      </c>
      <c r="N21" s="253">
        <v>0</v>
      </c>
      <c r="O21" s="265">
        <v>0</v>
      </c>
      <c r="P21" s="267">
        <v>0</v>
      </c>
      <c r="Q21" s="196"/>
      <c r="R21" s="197"/>
      <c r="S21" s="197"/>
    </row>
    <row r="22" spans="1:19" s="198" customFormat="1" ht="15" customHeight="1" x14ac:dyDescent="0.25">
      <c r="A22" s="43" t="s">
        <v>28</v>
      </c>
      <c r="B22" s="252">
        <v>2225.3305830651479</v>
      </c>
      <c r="C22" s="262">
        <v>1212.2072162413956</v>
      </c>
      <c r="D22" s="263">
        <v>1013.1233668237526</v>
      </c>
      <c r="E22" s="252">
        <v>718.90900000000011</v>
      </c>
      <c r="F22" s="262">
        <v>514.74200000000019</v>
      </c>
      <c r="G22" s="263">
        <v>204.16699999999997</v>
      </c>
      <c r="H22" s="252">
        <v>1.028</v>
      </c>
      <c r="I22" s="262">
        <v>0</v>
      </c>
      <c r="J22" s="263">
        <v>1.028</v>
      </c>
      <c r="K22" s="252">
        <v>1505.3935830651481</v>
      </c>
      <c r="L22" s="262">
        <v>697.46521624139552</v>
      </c>
      <c r="M22" s="263">
        <v>807.92836682375264</v>
      </c>
      <c r="N22" s="252">
        <v>0</v>
      </c>
      <c r="O22" s="262">
        <v>0</v>
      </c>
      <c r="P22" s="264">
        <v>0</v>
      </c>
      <c r="Q22" s="196"/>
      <c r="R22" s="197"/>
      <c r="S22" s="197"/>
    </row>
    <row r="23" spans="1:19" s="198" customFormat="1" ht="15" customHeight="1" x14ac:dyDescent="0.25">
      <c r="A23" s="43" t="s">
        <v>27</v>
      </c>
      <c r="B23" s="252">
        <v>1830.1250000000002</v>
      </c>
      <c r="C23" s="262">
        <v>687.32499999999982</v>
      </c>
      <c r="D23" s="263">
        <v>1142.8000000000004</v>
      </c>
      <c r="E23" s="252">
        <v>1821.1540000000002</v>
      </c>
      <c r="F23" s="262">
        <v>687.32499999999982</v>
      </c>
      <c r="G23" s="263">
        <v>1133.8290000000004</v>
      </c>
      <c r="H23" s="252">
        <v>0</v>
      </c>
      <c r="I23" s="262">
        <v>0</v>
      </c>
      <c r="J23" s="263">
        <v>0</v>
      </c>
      <c r="K23" s="252">
        <v>8.9710000000000001</v>
      </c>
      <c r="L23" s="262">
        <v>0</v>
      </c>
      <c r="M23" s="263">
        <v>8.9710000000000001</v>
      </c>
      <c r="N23" s="252">
        <v>0</v>
      </c>
      <c r="O23" s="262">
        <v>0</v>
      </c>
      <c r="P23" s="264">
        <v>0</v>
      </c>
      <c r="Q23" s="196"/>
      <c r="R23" s="197"/>
      <c r="S23" s="197"/>
    </row>
    <row r="24" spans="1:19" s="198" customFormat="1" ht="15" customHeight="1" x14ac:dyDescent="0.25">
      <c r="A24" s="43" t="s">
        <v>26</v>
      </c>
      <c r="B24" s="252">
        <v>259.3780000000001</v>
      </c>
      <c r="C24" s="262">
        <v>237.84400000000011</v>
      </c>
      <c r="D24" s="263">
        <v>21.533999999999995</v>
      </c>
      <c r="E24" s="252">
        <v>205.55600000000013</v>
      </c>
      <c r="F24" s="262">
        <v>205.38700000000011</v>
      </c>
      <c r="G24" s="263">
        <v>0.16900000000000004</v>
      </c>
      <c r="H24" s="252">
        <v>21.364999999999995</v>
      </c>
      <c r="I24" s="262">
        <v>0</v>
      </c>
      <c r="J24" s="263">
        <v>21.364999999999995</v>
      </c>
      <c r="K24" s="252">
        <v>32.457000000000008</v>
      </c>
      <c r="L24" s="262">
        <v>32.457000000000008</v>
      </c>
      <c r="M24" s="263">
        <v>0</v>
      </c>
      <c r="N24" s="252">
        <v>0</v>
      </c>
      <c r="O24" s="262">
        <v>0</v>
      </c>
      <c r="P24" s="264">
        <v>0</v>
      </c>
      <c r="Q24" s="196"/>
      <c r="R24" s="197"/>
      <c r="S24" s="197"/>
    </row>
    <row r="25" spans="1:19" s="198" customFormat="1" ht="15" customHeight="1" x14ac:dyDescent="0.25">
      <c r="A25" s="43" t="s">
        <v>252</v>
      </c>
      <c r="B25" s="252">
        <v>2949.3879999999995</v>
      </c>
      <c r="C25" s="262">
        <v>2243.9579999999996</v>
      </c>
      <c r="D25" s="263">
        <v>705.43</v>
      </c>
      <c r="E25" s="252">
        <v>2292.2579999999998</v>
      </c>
      <c r="F25" s="262">
        <v>2243.9579999999996</v>
      </c>
      <c r="G25" s="263">
        <v>48.3</v>
      </c>
      <c r="H25" s="252">
        <v>0</v>
      </c>
      <c r="I25" s="262">
        <v>0</v>
      </c>
      <c r="J25" s="263">
        <v>0</v>
      </c>
      <c r="K25" s="252">
        <v>657.13</v>
      </c>
      <c r="L25" s="262">
        <v>0</v>
      </c>
      <c r="M25" s="263">
        <v>657.13</v>
      </c>
      <c r="N25" s="252">
        <v>0</v>
      </c>
      <c r="O25" s="262">
        <v>0</v>
      </c>
      <c r="P25" s="264">
        <v>0</v>
      </c>
      <c r="Q25" s="196"/>
      <c r="R25" s="197"/>
      <c r="S25" s="197"/>
    </row>
    <row r="26" spans="1:19" s="198" customFormat="1" ht="15" customHeight="1" x14ac:dyDescent="0.25">
      <c r="A26" s="45" t="s">
        <v>25</v>
      </c>
      <c r="B26" s="254">
        <v>1158.5394169348497</v>
      </c>
      <c r="C26" s="268">
        <v>454.60578375860359</v>
      </c>
      <c r="D26" s="269">
        <v>703.93363317624596</v>
      </c>
      <c r="E26" s="254">
        <v>1.595</v>
      </c>
      <c r="F26" s="268">
        <v>1.595</v>
      </c>
      <c r="G26" s="269">
        <v>0</v>
      </c>
      <c r="H26" s="254">
        <v>0</v>
      </c>
      <c r="I26" s="268">
        <v>0</v>
      </c>
      <c r="J26" s="269">
        <v>0</v>
      </c>
      <c r="K26" s="254">
        <v>1156.9444169348494</v>
      </c>
      <c r="L26" s="268">
        <v>453.01078375860357</v>
      </c>
      <c r="M26" s="269">
        <v>703.93363317624596</v>
      </c>
      <c r="N26" s="254">
        <v>0</v>
      </c>
      <c r="O26" s="268">
        <v>0</v>
      </c>
      <c r="P26" s="270">
        <v>0</v>
      </c>
      <c r="Q26" s="196"/>
      <c r="R26" s="197"/>
      <c r="S26" s="197"/>
    </row>
    <row r="27" spans="1:19" s="94" customFormat="1" ht="33" customHeight="1" x14ac:dyDescent="0.25">
      <c r="A27" s="46" t="s">
        <v>0</v>
      </c>
      <c r="B27" s="255">
        <v>51721.343000000008</v>
      </c>
      <c r="C27" s="271">
        <v>25339.241000000002</v>
      </c>
      <c r="D27" s="272">
        <v>26382.101999999995</v>
      </c>
      <c r="E27" s="255">
        <v>23022.907000000007</v>
      </c>
      <c r="F27" s="271">
        <v>7376.4499999999989</v>
      </c>
      <c r="G27" s="272">
        <v>15646.456999999999</v>
      </c>
      <c r="H27" s="255">
        <v>187.44200000000001</v>
      </c>
      <c r="I27" s="271">
        <v>0</v>
      </c>
      <c r="J27" s="272">
        <v>187.44200000000001</v>
      </c>
      <c r="K27" s="255">
        <v>28304.374999999996</v>
      </c>
      <c r="L27" s="271">
        <v>17923.376999999997</v>
      </c>
      <c r="M27" s="272">
        <v>10380.997999999998</v>
      </c>
      <c r="N27" s="255">
        <v>206.619</v>
      </c>
      <c r="O27" s="271">
        <v>39.413999999999994</v>
      </c>
      <c r="P27" s="273">
        <v>167.20499999999998</v>
      </c>
      <c r="Q27" s="199"/>
      <c r="R27" s="200"/>
      <c r="S27" s="200"/>
    </row>
    <row r="28" spans="1:19" s="94" customFormat="1" ht="33" customHeight="1" thickBot="1" x14ac:dyDescent="0.3">
      <c r="A28" s="47" t="s">
        <v>102</v>
      </c>
      <c r="B28" s="274">
        <v>49888.180000000008</v>
      </c>
      <c r="C28" s="275">
        <v>24683.260000000002</v>
      </c>
      <c r="D28" s="276">
        <v>25204.920000000002</v>
      </c>
      <c r="E28" s="274">
        <v>21226.12</v>
      </c>
      <c r="F28" s="275">
        <v>6720.47</v>
      </c>
      <c r="G28" s="276">
        <v>14505.65</v>
      </c>
      <c r="H28" s="274">
        <v>184.02</v>
      </c>
      <c r="I28" s="275">
        <v>0</v>
      </c>
      <c r="J28" s="276">
        <v>184.02</v>
      </c>
      <c r="K28" s="274">
        <v>28271.43</v>
      </c>
      <c r="L28" s="275">
        <v>17923.38</v>
      </c>
      <c r="M28" s="276">
        <v>10348.049999999999</v>
      </c>
      <c r="N28" s="274">
        <v>206.60999999999999</v>
      </c>
      <c r="O28" s="275">
        <v>39.409999999999997</v>
      </c>
      <c r="P28" s="277">
        <v>167.2</v>
      </c>
      <c r="Q28" s="199"/>
      <c r="R28" s="200"/>
      <c r="S28" s="200"/>
    </row>
    <row r="29" spans="1:19" ht="7.5" customHeight="1" thickBot="1" x14ac:dyDescent="0.3">
      <c r="A29" s="95"/>
      <c r="B29" s="50"/>
      <c r="C29" s="52"/>
      <c r="D29" s="53"/>
      <c r="E29" s="52"/>
      <c r="F29" s="52"/>
      <c r="G29" s="53"/>
      <c r="H29" s="52"/>
      <c r="I29" s="50"/>
      <c r="J29" s="51"/>
      <c r="K29" s="50"/>
      <c r="L29" s="50"/>
      <c r="M29" s="51"/>
      <c r="N29" s="50"/>
      <c r="O29" s="50"/>
      <c r="P29" s="51"/>
    </row>
    <row r="30" spans="1:19" ht="13.8" thickTop="1" x14ac:dyDescent="0.25">
      <c r="A30" s="108" t="s">
        <v>108</v>
      </c>
      <c r="B30" s="109"/>
      <c r="C30" s="109"/>
      <c r="D30" s="109"/>
      <c r="E30" s="109"/>
      <c r="F30" s="110"/>
      <c r="G30" s="111"/>
      <c r="H30" s="112"/>
      <c r="I30" s="112"/>
      <c r="J30" s="112"/>
      <c r="K30" s="112"/>
      <c r="L30" s="112"/>
      <c r="M30" s="112"/>
      <c r="N30" s="112"/>
      <c r="O30" s="112"/>
      <c r="P30" s="112"/>
    </row>
    <row r="31" spans="1:19" ht="13.8" thickBot="1" x14ac:dyDescent="0.3">
      <c r="A31" s="101" t="s">
        <v>107</v>
      </c>
      <c r="B31" s="98"/>
      <c r="C31" s="98"/>
      <c r="D31" s="98"/>
      <c r="E31" s="98"/>
      <c r="F31" s="99"/>
      <c r="G31" s="102"/>
      <c r="H31" s="2"/>
      <c r="I31" s="2"/>
      <c r="J31" s="2"/>
      <c r="K31" s="2"/>
      <c r="L31" s="2"/>
      <c r="M31" s="2"/>
      <c r="N31" s="2"/>
      <c r="O31" s="2"/>
      <c r="P31" s="2"/>
    </row>
    <row r="32" spans="1:19" ht="14.25" customHeight="1" thickTop="1" thickBot="1" x14ac:dyDescent="0.3">
      <c r="A32" s="103" t="s">
        <v>103</v>
      </c>
      <c r="B32" s="104"/>
      <c r="C32" s="104"/>
      <c r="D32" s="104"/>
      <c r="E32" s="104"/>
      <c r="F32" s="105"/>
      <c r="G32" s="106"/>
      <c r="H32" s="107"/>
      <c r="I32" s="107"/>
      <c r="J32" s="107"/>
      <c r="K32" s="107"/>
      <c r="L32" s="107"/>
      <c r="M32" s="107"/>
      <c r="N32" s="107"/>
      <c r="O32" s="107"/>
      <c r="P32" s="107"/>
    </row>
    <row r="33" spans="2:16" ht="13.8" thickTop="1" x14ac:dyDescent="0.25">
      <c r="B33" s="5"/>
      <c r="C33" s="5"/>
      <c r="D33" s="37"/>
      <c r="E33" s="5"/>
      <c r="F33" s="5"/>
      <c r="G33" s="37"/>
      <c r="H33" s="5"/>
      <c r="I33" s="5"/>
      <c r="J33" s="37"/>
      <c r="K33" s="5"/>
      <c r="L33" s="5"/>
      <c r="M33" s="37"/>
      <c r="N33" s="5"/>
      <c r="O33" s="5"/>
      <c r="P33" s="37"/>
    </row>
  </sheetData>
  <phoneticPr fontId="0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CC99FF"/>
    <pageSetUpPr fitToPage="1"/>
  </sheetPr>
  <dimension ref="A1:S33"/>
  <sheetViews>
    <sheetView zoomScaleNormal="100" workbookViewId="0"/>
  </sheetViews>
  <sheetFormatPr baseColWidth="10" defaultColWidth="9.109375" defaultRowHeight="13.2" x14ac:dyDescent="0.25"/>
  <cols>
    <col min="1" max="1" width="31.6640625" style="94" customWidth="1"/>
    <col min="2" max="2" width="10.6640625" style="1" customWidth="1"/>
    <col min="3" max="3" width="9.6640625" style="1" customWidth="1"/>
    <col min="4" max="4" width="9.6640625" style="38" customWidth="1"/>
    <col min="5" max="5" width="10.6640625" style="1" customWidth="1"/>
    <col min="6" max="6" width="9.6640625" style="1" customWidth="1"/>
    <col min="7" max="7" width="9.6640625" style="38" customWidth="1"/>
    <col min="8" max="8" width="10.6640625" style="1" customWidth="1"/>
    <col min="9" max="9" width="9.6640625" style="1" customWidth="1"/>
    <col min="10" max="10" width="9.6640625" style="38" customWidth="1"/>
    <col min="11" max="11" width="10.6640625" style="1" customWidth="1"/>
    <col min="12" max="12" width="9.6640625" style="1" customWidth="1"/>
    <col min="13" max="13" width="9.6640625" style="38" customWidth="1"/>
    <col min="14" max="14" width="10.6640625" style="1" customWidth="1"/>
    <col min="15" max="15" width="9.6640625" style="1" customWidth="1"/>
    <col min="16" max="16" width="9.6640625" style="38" customWidth="1"/>
    <col min="17" max="16384" width="9.109375" style="1"/>
  </cols>
  <sheetData>
    <row r="1" spans="1:19" s="16" customFormat="1" ht="42" customHeight="1" thickTop="1" x14ac:dyDescent="0.4">
      <c r="A1" s="86" t="s">
        <v>237</v>
      </c>
      <c r="B1" s="88"/>
      <c r="C1" s="88"/>
      <c r="D1" s="88"/>
      <c r="E1" s="89"/>
      <c r="F1" s="89"/>
      <c r="G1" s="88"/>
      <c r="H1" s="89"/>
      <c r="I1" s="89"/>
      <c r="J1" s="88"/>
      <c r="K1" s="89"/>
      <c r="L1" s="89"/>
      <c r="M1" s="88"/>
      <c r="N1" s="89"/>
      <c r="O1" s="89"/>
      <c r="P1" s="88"/>
    </row>
    <row r="2" spans="1:19" ht="21" x14ac:dyDescent="0.25">
      <c r="A2" s="68" t="s">
        <v>260</v>
      </c>
      <c r="B2" s="69"/>
      <c r="C2" s="70"/>
      <c r="D2" s="70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1:19" ht="26.25" customHeight="1" thickBot="1" x14ac:dyDescent="0.3">
      <c r="A3" s="54" t="s">
        <v>101</v>
      </c>
      <c r="B3" s="22"/>
      <c r="C3" s="22"/>
      <c r="D3" s="22"/>
      <c r="E3" s="22"/>
      <c r="F3" s="22"/>
      <c r="G3" s="55"/>
      <c r="H3" s="2"/>
      <c r="I3" s="2"/>
      <c r="J3" s="56"/>
      <c r="K3" s="2"/>
      <c r="L3" s="2"/>
      <c r="M3" s="56"/>
      <c r="N3" s="2"/>
      <c r="O3" s="2"/>
      <c r="P3" s="56"/>
    </row>
    <row r="4" spans="1:19" s="94" customFormat="1" ht="24" customHeight="1" thickBot="1" x14ac:dyDescent="0.3">
      <c r="A4" s="182"/>
      <c r="B4" s="178"/>
      <c r="C4" s="178"/>
      <c r="D4" s="183"/>
      <c r="E4" s="176"/>
      <c r="F4" s="39"/>
      <c r="G4" s="179" t="s">
        <v>227</v>
      </c>
      <c r="H4" s="179"/>
      <c r="I4" s="39"/>
      <c r="J4" s="177"/>
      <c r="K4" s="176"/>
      <c r="L4" s="39"/>
      <c r="M4" s="175" t="s">
        <v>228</v>
      </c>
      <c r="N4" s="178"/>
      <c r="O4" s="39"/>
      <c r="P4" s="180"/>
      <c r="Q4" s="181"/>
    </row>
    <row r="5" spans="1:19" s="94" customFormat="1" ht="24" customHeight="1" x14ac:dyDescent="0.25">
      <c r="A5" s="40" t="s">
        <v>76</v>
      </c>
      <c r="B5" s="176"/>
      <c r="C5" s="39" t="s">
        <v>0</v>
      </c>
      <c r="D5" s="177"/>
      <c r="E5" s="176"/>
      <c r="F5" s="39" t="s">
        <v>1</v>
      </c>
      <c r="G5" s="177"/>
      <c r="H5" s="176"/>
      <c r="I5" s="39" t="s">
        <v>2</v>
      </c>
      <c r="J5" s="177"/>
      <c r="K5" s="176"/>
      <c r="L5" s="39" t="s">
        <v>3</v>
      </c>
      <c r="M5" s="177"/>
      <c r="N5" s="176"/>
      <c r="O5" s="39" t="s">
        <v>125</v>
      </c>
      <c r="P5" s="180"/>
      <c r="Q5" s="181"/>
    </row>
    <row r="6" spans="1:19" s="94" customFormat="1" ht="36" customHeight="1" x14ac:dyDescent="0.25">
      <c r="A6" s="41" t="s">
        <v>78</v>
      </c>
      <c r="B6" s="48" t="s">
        <v>0</v>
      </c>
      <c r="C6" s="195" t="s">
        <v>80</v>
      </c>
      <c r="D6" s="194" t="s">
        <v>81</v>
      </c>
      <c r="E6" s="48" t="s">
        <v>229</v>
      </c>
      <c r="F6" s="195" t="s">
        <v>80</v>
      </c>
      <c r="G6" s="194" t="s">
        <v>81</v>
      </c>
      <c r="H6" s="48" t="s">
        <v>230</v>
      </c>
      <c r="I6" s="195" t="s">
        <v>80</v>
      </c>
      <c r="J6" s="194" t="s">
        <v>81</v>
      </c>
      <c r="K6" s="48" t="s">
        <v>231</v>
      </c>
      <c r="L6" s="195" t="s">
        <v>80</v>
      </c>
      <c r="M6" s="194" t="s">
        <v>81</v>
      </c>
      <c r="N6" s="48" t="s">
        <v>232</v>
      </c>
      <c r="O6" s="195" t="s">
        <v>80</v>
      </c>
      <c r="P6" s="49" t="s">
        <v>81</v>
      </c>
      <c r="Q6" s="181"/>
    </row>
    <row r="7" spans="1:19" s="198" customFormat="1" ht="15" customHeight="1" x14ac:dyDescent="0.25">
      <c r="A7" s="42" t="s">
        <v>14</v>
      </c>
      <c r="B7" s="249">
        <v>0</v>
      </c>
      <c r="C7" s="256">
        <v>0</v>
      </c>
      <c r="D7" s="257">
        <v>0</v>
      </c>
      <c r="E7" s="249">
        <v>0</v>
      </c>
      <c r="F7" s="256">
        <v>0</v>
      </c>
      <c r="G7" s="257">
        <v>0</v>
      </c>
      <c r="H7" s="249">
        <v>0</v>
      </c>
      <c r="I7" s="256">
        <v>0</v>
      </c>
      <c r="J7" s="257">
        <v>0</v>
      </c>
      <c r="K7" s="249">
        <v>0</v>
      </c>
      <c r="L7" s="256">
        <v>0</v>
      </c>
      <c r="M7" s="257">
        <v>0</v>
      </c>
      <c r="N7" s="249">
        <v>0</v>
      </c>
      <c r="O7" s="256">
        <v>0</v>
      </c>
      <c r="P7" s="258">
        <v>0</v>
      </c>
      <c r="Q7" s="196"/>
      <c r="R7" s="197"/>
      <c r="S7" s="197"/>
    </row>
    <row r="8" spans="1:19" s="198" customFormat="1" ht="15" customHeight="1" x14ac:dyDescent="0.25">
      <c r="A8" s="43" t="s">
        <v>15</v>
      </c>
      <c r="B8" s="249">
        <v>1.163</v>
      </c>
      <c r="C8" s="256">
        <v>1.163</v>
      </c>
      <c r="D8" s="257">
        <v>0</v>
      </c>
      <c r="E8" s="249">
        <v>1.163</v>
      </c>
      <c r="F8" s="256">
        <v>1.163</v>
      </c>
      <c r="G8" s="257">
        <v>0</v>
      </c>
      <c r="H8" s="249">
        <v>0</v>
      </c>
      <c r="I8" s="256">
        <v>0</v>
      </c>
      <c r="J8" s="257">
        <v>0</v>
      </c>
      <c r="K8" s="249">
        <v>0</v>
      </c>
      <c r="L8" s="256">
        <v>0</v>
      </c>
      <c r="M8" s="257">
        <v>0</v>
      </c>
      <c r="N8" s="249">
        <v>0</v>
      </c>
      <c r="O8" s="256">
        <v>0</v>
      </c>
      <c r="P8" s="258">
        <v>0</v>
      </c>
      <c r="Q8" s="196"/>
      <c r="R8" s="197"/>
      <c r="S8" s="197"/>
    </row>
    <row r="9" spans="1:19" s="198" customFormat="1" ht="15" customHeight="1" x14ac:dyDescent="0.25">
      <c r="A9" s="43" t="s">
        <v>244</v>
      </c>
      <c r="B9" s="249">
        <v>0</v>
      </c>
      <c r="C9" s="256">
        <v>0</v>
      </c>
      <c r="D9" s="257">
        <v>0</v>
      </c>
      <c r="E9" s="249">
        <v>0</v>
      </c>
      <c r="F9" s="256">
        <v>0</v>
      </c>
      <c r="G9" s="257">
        <v>0</v>
      </c>
      <c r="H9" s="249">
        <v>0</v>
      </c>
      <c r="I9" s="256">
        <v>0</v>
      </c>
      <c r="J9" s="257">
        <v>0</v>
      </c>
      <c r="K9" s="249">
        <v>0</v>
      </c>
      <c r="L9" s="256">
        <v>0</v>
      </c>
      <c r="M9" s="257">
        <v>0</v>
      </c>
      <c r="N9" s="249">
        <v>0</v>
      </c>
      <c r="O9" s="256">
        <v>0</v>
      </c>
      <c r="P9" s="258">
        <v>0</v>
      </c>
      <c r="Q9" s="196"/>
      <c r="R9" s="197"/>
      <c r="S9" s="197"/>
    </row>
    <row r="10" spans="1:19" s="198" customFormat="1" ht="15" customHeight="1" x14ac:dyDescent="0.25">
      <c r="A10" s="43" t="s">
        <v>245</v>
      </c>
      <c r="B10" s="249">
        <v>0</v>
      </c>
      <c r="C10" s="256">
        <v>0</v>
      </c>
      <c r="D10" s="257">
        <v>0</v>
      </c>
      <c r="E10" s="249">
        <v>0</v>
      </c>
      <c r="F10" s="256">
        <v>0</v>
      </c>
      <c r="G10" s="257">
        <v>0</v>
      </c>
      <c r="H10" s="249">
        <v>0</v>
      </c>
      <c r="I10" s="256">
        <v>0</v>
      </c>
      <c r="J10" s="257">
        <v>0</v>
      </c>
      <c r="K10" s="249">
        <v>0</v>
      </c>
      <c r="L10" s="256">
        <v>0</v>
      </c>
      <c r="M10" s="257">
        <v>0</v>
      </c>
      <c r="N10" s="249">
        <v>0</v>
      </c>
      <c r="O10" s="256">
        <v>0</v>
      </c>
      <c r="P10" s="258">
        <v>0</v>
      </c>
      <c r="Q10" s="196"/>
      <c r="R10" s="197"/>
      <c r="S10" s="197"/>
    </row>
    <row r="11" spans="1:19" s="198" customFormat="1" ht="15" customHeight="1" x14ac:dyDescent="0.25">
      <c r="A11" s="44" t="s">
        <v>17</v>
      </c>
      <c r="B11" s="250">
        <v>1331.96</v>
      </c>
      <c r="C11" s="259">
        <v>0</v>
      </c>
      <c r="D11" s="260">
        <v>1331.96</v>
      </c>
      <c r="E11" s="250">
        <v>1331.96</v>
      </c>
      <c r="F11" s="259">
        <v>0</v>
      </c>
      <c r="G11" s="260">
        <v>1331.96</v>
      </c>
      <c r="H11" s="250">
        <v>0</v>
      </c>
      <c r="I11" s="259">
        <v>0</v>
      </c>
      <c r="J11" s="260">
        <v>0</v>
      </c>
      <c r="K11" s="250">
        <v>0</v>
      </c>
      <c r="L11" s="259">
        <v>0</v>
      </c>
      <c r="M11" s="260">
        <v>0</v>
      </c>
      <c r="N11" s="250">
        <v>0</v>
      </c>
      <c r="O11" s="259">
        <v>0</v>
      </c>
      <c r="P11" s="261">
        <v>0</v>
      </c>
      <c r="Q11" s="196"/>
      <c r="R11" s="197"/>
      <c r="S11" s="197"/>
    </row>
    <row r="12" spans="1:19" s="198" customFormat="1" ht="15" customHeight="1" x14ac:dyDescent="0.25">
      <c r="A12" s="43" t="s">
        <v>246</v>
      </c>
      <c r="B12" s="251">
        <v>1162.3119999999999</v>
      </c>
      <c r="C12" s="256">
        <v>731.67799999999988</v>
      </c>
      <c r="D12" s="257">
        <v>430.63399999999996</v>
      </c>
      <c r="E12" s="251">
        <v>1058.5169999999998</v>
      </c>
      <c r="F12" s="256">
        <v>629.29099999999994</v>
      </c>
      <c r="G12" s="257">
        <v>429.22599999999994</v>
      </c>
      <c r="H12" s="251">
        <v>0</v>
      </c>
      <c r="I12" s="256">
        <v>0</v>
      </c>
      <c r="J12" s="257">
        <v>0</v>
      </c>
      <c r="K12" s="251">
        <v>103.795</v>
      </c>
      <c r="L12" s="256">
        <v>102.387</v>
      </c>
      <c r="M12" s="257">
        <v>1.4079999999999999</v>
      </c>
      <c r="N12" s="251">
        <v>0</v>
      </c>
      <c r="O12" s="256">
        <v>0</v>
      </c>
      <c r="P12" s="258">
        <v>0</v>
      </c>
      <c r="Q12" s="196"/>
      <c r="R12" s="197"/>
      <c r="S12" s="197"/>
    </row>
    <row r="13" spans="1:19" s="198" customFormat="1" ht="15" customHeight="1" x14ac:dyDescent="0.25">
      <c r="A13" s="43" t="s">
        <v>247</v>
      </c>
      <c r="B13" s="251">
        <v>940.52300000000002</v>
      </c>
      <c r="C13" s="256">
        <v>213.58600000000001</v>
      </c>
      <c r="D13" s="257">
        <v>726.93700000000001</v>
      </c>
      <c r="E13" s="251">
        <v>285.14599999999996</v>
      </c>
      <c r="F13" s="256">
        <v>180.93899999999999</v>
      </c>
      <c r="G13" s="257">
        <v>104.20699999999999</v>
      </c>
      <c r="H13" s="251">
        <v>0</v>
      </c>
      <c r="I13" s="256">
        <v>0</v>
      </c>
      <c r="J13" s="257">
        <v>0</v>
      </c>
      <c r="K13" s="251">
        <v>586.99700000000007</v>
      </c>
      <c r="L13" s="256">
        <v>32.647000000000006</v>
      </c>
      <c r="M13" s="257">
        <v>554.35</v>
      </c>
      <c r="N13" s="251">
        <v>68.38</v>
      </c>
      <c r="O13" s="256">
        <v>0</v>
      </c>
      <c r="P13" s="258">
        <v>68.38</v>
      </c>
      <c r="Q13" s="196"/>
      <c r="R13" s="197"/>
      <c r="S13" s="197"/>
    </row>
    <row r="14" spans="1:19" s="198" customFormat="1" ht="15" customHeight="1" x14ac:dyDescent="0.25">
      <c r="A14" s="43" t="s">
        <v>20</v>
      </c>
      <c r="B14" s="251">
        <v>2081.86</v>
      </c>
      <c r="C14" s="262">
        <v>1431.3070000000002</v>
      </c>
      <c r="D14" s="263">
        <v>650.553</v>
      </c>
      <c r="E14" s="251">
        <v>1028.0640000000003</v>
      </c>
      <c r="F14" s="262">
        <v>751.55700000000024</v>
      </c>
      <c r="G14" s="263">
        <v>276.50700000000018</v>
      </c>
      <c r="H14" s="251">
        <v>0</v>
      </c>
      <c r="I14" s="262">
        <v>0</v>
      </c>
      <c r="J14" s="263">
        <v>0</v>
      </c>
      <c r="K14" s="251">
        <v>1053.7959999999998</v>
      </c>
      <c r="L14" s="262">
        <v>679.74999999999989</v>
      </c>
      <c r="M14" s="263">
        <v>374.04599999999982</v>
      </c>
      <c r="N14" s="251">
        <v>0</v>
      </c>
      <c r="O14" s="262">
        <v>0</v>
      </c>
      <c r="P14" s="264">
        <v>0</v>
      </c>
      <c r="Q14" s="196"/>
      <c r="R14" s="197"/>
      <c r="S14" s="197"/>
    </row>
    <row r="15" spans="1:19" s="198" customFormat="1" ht="15" customHeight="1" x14ac:dyDescent="0.25">
      <c r="A15" s="43" t="s">
        <v>248</v>
      </c>
      <c r="B15" s="252">
        <v>164.27800000000016</v>
      </c>
      <c r="C15" s="262">
        <v>162.58500000000015</v>
      </c>
      <c r="D15" s="263">
        <v>1.6930000000000001</v>
      </c>
      <c r="E15" s="252">
        <v>105.50000000000007</v>
      </c>
      <c r="F15" s="262">
        <v>104.32500000000007</v>
      </c>
      <c r="G15" s="263">
        <v>1.175</v>
      </c>
      <c r="H15" s="252">
        <v>0</v>
      </c>
      <c r="I15" s="262">
        <v>0</v>
      </c>
      <c r="J15" s="263">
        <v>0</v>
      </c>
      <c r="K15" s="252">
        <v>58.778000000000063</v>
      </c>
      <c r="L15" s="262">
        <v>58.260000000000062</v>
      </c>
      <c r="M15" s="263">
        <v>0.51800000000000002</v>
      </c>
      <c r="N15" s="252">
        <v>0</v>
      </c>
      <c r="O15" s="262">
        <v>0</v>
      </c>
      <c r="P15" s="264">
        <v>0</v>
      </c>
      <c r="Q15" s="196"/>
      <c r="R15" s="197"/>
      <c r="S15" s="197"/>
    </row>
    <row r="16" spans="1:19" s="198" customFormat="1" ht="15" customHeight="1" x14ac:dyDescent="0.25">
      <c r="A16" s="44" t="s">
        <v>249</v>
      </c>
      <c r="B16" s="253">
        <v>100435.01800000001</v>
      </c>
      <c r="C16" s="265">
        <v>26676.210000000014</v>
      </c>
      <c r="D16" s="266">
        <v>73758.80799999999</v>
      </c>
      <c r="E16" s="253">
        <v>3546.0550000000003</v>
      </c>
      <c r="F16" s="265">
        <v>2325.1360000000004</v>
      </c>
      <c r="G16" s="266">
        <v>1220.9189999999999</v>
      </c>
      <c r="H16" s="253">
        <v>0</v>
      </c>
      <c r="I16" s="265">
        <v>0</v>
      </c>
      <c r="J16" s="266">
        <v>0</v>
      </c>
      <c r="K16" s="253">
        <v>96888.963000000003</v>
      </c>
      <c r="L16" s="265">
        <v>24351.074000000011</v>
      </c>
      <c r="M16" s="266">
        <v>72537.888999999996</v>
      </c>
      <c r="N16" s="253">
        <v>0</v>
      </c>
      <c r="O16" s="265">
        <v>0</v>
      </c>
      <c r="P16" s="267">
        <v>0</v>
      </c>
      <c r="Q16" s="196"/>
      <c r="R16" s="197"/>
      <c r="S16" s="197"/>
    </row>
    <row r="17" spans="1:19" s="198" customFormat="1" ht="15" customHeight="1" x14ac:dyDescent="0.25">
      <c r="A17" s="43" t="s">
        <v>250</v>
      </c>
      <c r="B17" s="252">
        <v>26910.884999999995</v>
      </c>
      <c r="C17" s="262">
        <v>23002.212999999992</v>
      </c>
      <c r="D17" s="263">
        <v>3908.6720000000005</v>
      </c>
      <c r="E17" s="252">
        <v>9574.2839999999978</v>
      </c>
      <c r="F17" s="262">
        <v>6448.0719999999974</v>
      </c>
      <c r="G17" s="263">
        <v>3126.2120000000004</v>
      </c>
      <c r="H17" s="252">
        <v>0</v>
      </c>
      <c r="I17" s="262">
        <v>0</v>
      </c>
      <c r="J17" s="263">
        <v>0</v>
      </c>
      <c r="K17" s="252">
        <v>17336.600999999995</v>
      </c>
      <c r="L17" s="262">
        <v>16554.140999999996</v>
      </c>
      <c r="M17" s="263">
        <v>782.46</v>
      </c>
      <c r="N17" s="252">
        <v>0</v>
      </c>
      <c r="O17" s="262">
        <v>0</v>
      </c>
      <c r="P17" s="264">
        <v>0</v>
      </c>
      <c r="Q17" s="196"/>
      <c r="R17" s="197"/>
      <c r="S17" s="197"/>
    </row>
    <row r="18" spans="1:19" s="198" customFormat="1" ht="15" customHeight="1" x14ac:dyDescent="0.25">
      <c r="A18" s="43" t="s">
        <v>251</v>
      </c>
      <c r="B18" s="252">
        <v>10332.776000000002</v>
      </c>
      <c r="C18" s="262">
        <v>7636.1200000000026</v>
      </c>
      <c r="D18" s="263">
        <v>2696.6559999999995</v>
      </c>
      <c r="E18" s="252">
        <v>6785.2960000000003</v>
      </c>
      <c r="F18" s="262">
        <v>4433.6180000000013</v>
      </c>
      <c r="G18" s="263">
        <v>2351.6779999999994</v>
      </c>
      <c r="H18" s="252">
        <v>4.96</v>
      </c>
      <c r="I18" s="262">
        <v>0</v>
      </c>
      <c r="J18" s="263">
        <v>4.96</v>
      </c>
      <c r="K18" s="252">
        <v>2153.9100000000003</v>
      </c>
      <c r="L18" s="262">
        <v>1859.0020000000004</v>
      </c>
      <c r="M18" s="263">
        <v>294.90799999999996</v>
      </c>
      <c r="N18" s="252">
        <v>1388.6100000000004</v>
      </c>
      <c r="O18" s="262">
        <v>1343.5000000000005</v>
      </c>
      <c r="P18" s="264">
        <v>45.11</v>
      </c>
      <c r="Q18" s="196"/>
      <c r="R18" s="197"/>
      <c r="S18" s="197"/>
    </row>
    <row r="19" spans="1:19" s="198" customFormat="1" ht="15" customHeight="1" x14ac:dyDescent="0.25">
      <c r="A19" s="43" t="s">
        <v>30</v>
      </c>
      <c r="B19" s="252">
        <v>19876.135999999995</v>
      </c>
      <c r="C19" s="262">
        <v>15703.996999999992</v>
      </c>
      <c r="D19" s="263">
        <v>4172.1390000000029</v>
      </c>
      <c r="E19" s="252">
        <v>7587.7050000000008</v>
      </c>
      <c r="F19" s="262">
        <v>4366.5119999999988</v>
      </c>
      <c r="G19" s="263">
        <v>3221.193000000002</v>
      </c>
      <c r="H19" s="252">
        <v>18.117000000000004</v>
      </c>
      <c r="I19" s="262">
        <v>0</v>
      </c>
      <c r="J19" s="263">
        <v>18.117000000000004</v>
      </c>
      <c r="K19" s="252">
        <v>11468.929999999993</v>
      </c>
      <c r="L19" s="262">
        <v>10584.960999999992</v>
      </c>
      <c r="M19" s="263">
        <v>883.96900000000005</v>
      </c>
      <c r="N19" s="252">
        <v>801.38400000000001</v>
      </c>
      <c r="O19" s="262">
        <v>752.524</v>
      </c>
      <c r="P19" s="264">
        <v>48.86</v>
      </c>
      <c r="Q19" s="196"/>
      <c r="R19" s="197"/>
      <c r="S19" s="197"/>
    </row>
    <row r="20" spans="1:19" s="198" customFormat="1" ht="15" customHeight="1" x14ac:dyDescent="0.25">
      <c r="A20" s="43" t="s">
        <v>29</v>
      </c>
      <c r="B20" s="252">
        <v>603.14999999999986</v>
      </c>
      <c r="C20" s="262">
        <v>348.08900000000006</v>
      </c>
      <c r="D20" s="263">
        <v>255.06099999999984</v>
      </c>
      <c r="E20" s="252">
        <v>63.529000000000003</v>
      </c>
      <c r="F20" s="262">
        <v>9.5640000000000001</v>
      </c>
      <c r="G20" s="263">
        <v>53.965000000000003</v>
      </c>
      <c r="H20" s="252">
        <v>7.2750000000000004</v>
      </c>
      <c r="I20" s="262">
        <v>0</v>
      </c>
      <c r="J20" s="263">
        <v>7.2750000000000004</v>
      </c>
      <c r="K20" s="252">
        <v>532.34599999999989</v>
      </c>
      <c r="L20" s="262">
        <v>338.52500000000003</v>
      </c>
      <c r="M20" s="263">
        <v>193.82099999999983</v>
      </c>
      <c r="N20" s="252">
        <v>0</v>
      </c>
      <c r="O20" s="262">
        <v>0</v>
      </c>
      <c r="P20" s="264">
        <v>0</v>
      </c>
      <c r="Q20" s="196"/>
      <c r="R20" s="197"/>
      <c r="S20" s="197"/>
    </row>
    <row r="21" spans="1:19" s="198" customFormat="1" ht="15" customHeight="1" x14ac:dyDescent="0.25">
      <c r="A21" s="44" t="s">
        <v>33</v>
      </c>
      <c r="B21" s="253">
        <v>3536.7489999999975</v>
      </c>
      <c r="C21" s="265">
        <v>2511.7769999999973</v>
      </c>
      <c r="D21" s="266">
        <v>1024.9720000000002</v>
      </c>
      <c r="E21" s="253">
        <v>1247.5139999999999</v>
      </c>
      <c r="F21" s="265">
        <v>817.7879999999999</v>
      </c>
      <c r="G21" s="266">
        <v>429.726</v>
      </c>
      <c r="H21" s="253">
        <v>0</v>
      </c>
      <c r="I21" s="265">
        <v>0</v>
      </c>
      <c r="J21" s="266">
        <v>0</v>
      </c>
      <c r="K21" s="253">
        <v>2264.2349999999979</v>
      </c>
      <c r="L21" s="265">
        <v>1693.9889999999975</v>
      </c>
      <c r="M21" s="266">
        <v>570.24600000000009</v>
      </c>
      <c r="N21" s="253">
        <v>25</v>
      </c>
      <c r="O21" s="265">
        <v>0</v>
      </c>
      <c r="P21" s="267">
        <v>25</v>
      </c>
      <c r="Q21" s="196"/>
      <c r="R21" s="197"/>
      <c r="S21" s="197"/>
    </row>
    <row r="22" spans="1:19" s="198" customFormat="1" ht="15" customHeight="1" x14ac:dyDescent="0.25">
      <c r="A22" s="43" t="s">
        <v>28</v>
      </c>
      <c r="B22" s="252">
        <v>6310.417225564579</v>
      </c>
      <c r="C22" s="262">
        <v>3845.8232681260406</v>
      </c>
      <c r="D22" s="263">
        <v>2464.5939574385379</v>
      </c>
      <c r="E22" s="252">
        <v>2285.9589999999998</v>
      </c>
      <c r="F22" s="262">
        <v>2005.5819999999997</v>
      </c>
      <c r="G22" s="263">
        <v>280.37700000000001</v>
      </c>
      <c r="H22" s="252">
        <v>0.34200000000000003</v>
      </c>
      <c r="I22" s="262">
        <v>0</v>
      </c>
      <c r="J22" s="263">
        <v>0.34200000000000003</v>
      </c>
      <c r="K22" s="252">
        <v>3994.3852255645788</v>
      </c>
      <c r="L22" s="262">
        <v>1829.921268126041</v>
      </c>
      <c r="M22" s="263">
        <v>2164.4639574385378</v>
      </c>
      <c r="N22" s="252">
        <v>29.731000000000002</v>
      </c>
      <c r="O22" s="262">
        <v>10.32</v>
      </c>
      <c r="P22" s="264">
        <v>19.411000000000001</v>
      </c>
      <c r="Q22" s="196"/>
      <c r="R22" s="197"/>
      <c r="S22" s="197"/>
    </row>
    <row r="23" spans="1:19" s="198" customFormat="1" ht="15" customHeight="1" x14ac:dyDescent="0.25">
      <c r="A23" s="43" t="s">
        <v>27</v>
      </c>
      <c r="B23" s="252">
        <v>14821.460999999998</v>
      </c>
      <c r="C23" s="262">
        <v>32.212000000000003</v>
      </c>
      <c r="D23" s="263">
        <v>14789.248999999998</v>
      </c>
      <c r="E23" s="252">
        <v>14820.043999999998</v>
      </c>
      <c r="F23" s="262">
        <v>31.029</v>
      </c>
      <c r="G23" s="263">
        <v>14789.014999999998</v>
      </c>
      <c r="H23" s="252">
        <v>0</v>
      </c>
      <c r="I23" s="262">
        <v>0</v>
      </c>
      <c r="J23" s="263">
        <v>0</v>
      </c>
      <c r="K23" s="252">
        <v>1.417</v>
      </c>
      <c r="L23" s="262">
        <v>1.1830000000000001</v>
      </c>
      <c r="M23" s="263">
        <v>0.23400000000000001</v>
      </c>
      <c r="N23" s="252">
        <v>0</v>
      </c>
      <c r="O23" s="262">
        <v>0</v>
      </c>
      <c r="P23" s="264">
        <v>0</v>
      </c>
      <c r="Q23" s="196"/>
      <c r="R23" s="197"/>
      <c r="S23" s="197"/>
    </row>
    <row r="24" spans="1:19" s="198" customFormat="1" ht="15" customHeight="1" x14ac:dyDescent="0.25">
      <c r="A24" s="43" t="s">
        <v>26</v>
      </c>
      <c r="B24" s="252">
        <v>899.88999999999874</v>
      </c>
      <c r="C24" s="262">
        <v>810.23099999999874</v>
      </c>
      <c r="D24" s="263">
        <v>89.659000000000049</v>
      </c>
      <c r="E24" s="252">
        <v>784.34999999999877</v>
      </c>
      <c r="F24" s="262">
        <v>779.41299999999876</v>
      </c>
      <c r="G24" s="263">
        <v>4.9369999999999994</v>
      </c>
      <c r="H24" s="252">
        <v>83.393000000000043</v>
      </c>
      <c r="I24" s="262">
        <v>0</v>
      </c>
      <c r="J24" s="263">
        <v>83.393000000000043</v>
      </c>
      <c r="K24" s="252">
        <v>31.667000000000009</v>
      </c>
      <c r="L24" s="262">
        <v>30.818000000000008</v>
      </c>
      <c r="M24" s="263">
        <v>0.84899999999999998</v>
      </c>
      <c r="N24" s="252">
        <v>0.48</v>
      </c>
      <c r="O24" s="262">
        <v>0</v>
      </c>
      <c r="P24" s="264">
        <v>0.48</v>
      </c>
      <c r="Q24" s="196"/>
      <c r="R24" s="197"/>
      <c r="S24" s="197"/>
    </row>
    <row r="25" spans="1:19" s="198" customFormat="1" ht="15" customHeight="1" x14ac:dyDescent="0.25">
      <c r="A25" s="43" t="s">
        <v>252</v>
      </c>
      <c r="B25" s="252">
        <v>9063.1829999999991</v>
      </c>
      <c r="C25" s="262">
        <v>8788.0389999999989</v>
      </c>
      <c r="D25" s="263">
        <v>275.14400000000001</v>
      </c>
      <c r="E25" s="252">
        <v>8788.0389999999989</v>
      </c>
      <c r="F25" s="262">
        <v>8788.0389999999989</v>
      </c>
      <c r="G25" s="263">
        <v>0</v>
      </c>
      <c r="H25" s="252">
        <v>0</v>
      </c>
      <c r="I25" s="262">
        <v>0</v>
      </c>
      <c r="J25" s="263">
        <v>0</v>
      </c>
      <c r="K25" s="252">
        <v>275.14400000000001</v>
      </c>
      <c r="L25" s="262">
        <v>0</v>
      </c>
      <c r="M25" s="263">
        <v>275.14400000000001</v>
      </c>
      <c r="N25" s="252">
        <v>0</v>
      </c>
      <c r="O25" s="262">
        <v>0</v>
      </c>
      <c r="P25" s="264">
        <v>0</v>
      </c>
      <c r="Q25" s="196"/>
      <c r="R25" s="197"/>
      <c r="S25" s="197"/>
    </row>
    <row r="26" spans="1:19" s="198" customFormat="1" ht="15" customHeight="1" x14ac:dyDescent="0.25">
      <c r="A26" s="45" t="s">
        <v>25</v>
      </c>
      <c r="B26" s="254">
        <v>2992.8548410987523</v>
      </c>
      <c r="C26" s="268">
        <v>1819.4447318739574</v>
      </c>
      <c r="D26" s="269">
        <v>1173.4101092247952</v>
      </c>
      <c r="E26" s="254">
        <v>1.0150000000000001</v>
      </c>
      <c r="F26" s="268">
        <v>0.49400000000000005</v>
      </c>
      <c r="G26" s="269">
        <v>0.52100000000000002</v>
      </c>
      <c r="H26" s="254">
        <v>0.91999999999999993</v>
      </c>
      <c r="I26" s="268">
        <v>0</v>
      </c>
      <c r="J26" s="269">
        <v>0.91999999999999993</v>
      </c>
      <c r="K26" s="254">
        <v>2990.9198410987528</v>
      </c>
      <c r="L26" s="268">
        <v>1818.9507318739575</v>
      </c>
      <c r="M26" s="269">
        <v>1171.9691092247951</v>
      </c>
      <c r="N26" s="254">
        <v>0</v>
      </c>
      <c r="O26" s="268">
        <v>0</v>
      </c>
      <c r="P26" s="270">
        <v>0</v>
      </c>
      <c r="Q26" s="196"/>
      <c r="R26" s="197"/>
      <c r="S26" s="197"/>
    </row>
    <row r="27" spans="1:19" s="94" customFormat="1" ht="33" customHeight="1" x14ac:dyDescent="0.25">
      <c r="A27" s="46" t="s">
        <v>0</v>
      </c>
      <c r="B27" s="255">
        <v>201464.61606666332</v>
      </c>
      <c r="C27" s="271">
        <v>93714.475000000006</v>
      </c>
      <c r="D27" s="272">
        <v>107750.14106666333</v>
      </c>
      <c r="E27" s="255">
        <v>59294.14</v>
      </c>
      <c r="F27" s="271">
        <v>31672.52199999999</v>
      </c>
      <c r="G27" s="272">
        <v>27621.618000000002</v>
      </c>
      <c r="H27" s="255">
        <v>115.00700000000005</v>
      </c>
      <c r="I27" s="271">
        <v>0</v>
      </c>
      <c r="J27" s="272">
        <v>115.00700000000005</v>
      </c>
      <c r="K27" s="255">
        <v>139741.8840666633</v>
      </c>
      <c r="L27" s="271">
        <v>59935.608999999982</v>
      </c>
      <c r="M27" s="272">
        <v>79806.275066663322</v>
      </c>
      <c r="N27" s="255">
        <v>2313.5850000000005</v>
      </c>
      <c r="O27" s="271">
        <v>2106.3440000000005</v>
      </c>
      <c r="P27" s="273">
        <v>207.24099999999999</v>
      </c>
      <c r="Q27" s="199"/>
      <c r="R27" s="200"/>
      <c r="S27" s="200"/>
    </row>
    <row r="28" spans="1:19" s="94" customFormat="1" ht="33" customHeight="1" thickBot="1" x14ac:dyDescent="0.3">
      <c r="A28" s="47" t="s">
        <v>102</v>
      </c>
      <c r="B28" s="274">
        <v>186646.22</v>
      </c>
      <c r="C28" s="275">
        <v>93685.75</v>
      </c>
      <c r="D28" s="276">
        <v>92960.47</v>
      </c>
      <c r="E28" s="274">
        <v>44482.259999999995</v>
      </c>
      <c r="F28" s="275">
        <v>31643.8</v>
      </c>
      <c r="G28" s="276">
        <v>12838.46</v>
      </c>
      <c r="H28" s="274">
        <v>113.35</v>
      </c>
      <c r="I28" s="275">
        <v>0</v>
      </c>
      <c r="J28" s="276">
        <v>113.35</v>
      </c>
      <c r="K28" s="274">
        <v>139737.03</v>
      </c>
      <c r="L28" s="275">
        <v>59935.61</v>
      </c>
      <c r="M28" s="276">
        <v>79801.42</v>
      </c>
      <c r="N28" s="274">
        <v>2313.58</v>
      </c>
      <c r="O28" s="275">
        <v>2106.34</v>
      </c>
      <c r="P28" s="277">
        <v>207.24</v>
      </c>
      <c r="Q28" s="199"/>
      <c r="R28" s="200"/>
      <c r="S28" s="200"/>
    </row>
    <row r="29" spans="1:19" ht="13.8" thickBot="1" x14ac:dyDescent="0.3">
      <c r="A29" s="95"/>
      <c r="B29" s="50"/>
      <c r="C29" s="52"/>
      <c r="D29" s="53"/>
      <c r="E29" s="52"/>
      <c r="F29" s="52"/>
      <c r="G29" s="53"/>
      <c r="H29" s="52"/>
      <c r="I29" s="50"/>
      <c r="J29" s="51"/>
      <c r="K29" s="50"/>
      <c r="L29" s="50"/>
      <c r="M29" s="51"/>
      <c r="N29" s="50"/>
      <c r="O29" s="50"/>
      <c r="P29" s="51"/>
    </row>
    <row r="30" spans="1:19" ht="13.8" thickTop="1" x14ac:dyDescent="0.25">
      <c r="A30" s="108" t="s">
        <v>108</v>
      </c>
      <c r="B30" s="109"/>
      <c r="C30" s="109"/>
      <c r="D30" s="109"/>
      <c r="E30" s="109"/>
      <c r="F30" s="110"/>
      <c r="G30" s="111"/>
      <c r="H30" s="112"/>
      <c r="I30" s="112"/>
      <c r="J30" s="112"/>
      <c r="K30" s="112"/>
      <c r="L30" s="112"/>
      <c r="M30" s="112"/>
      <c r="N30" s="112"/>
      <c r="O30" s="112"/>
      <c r="P30" s="112"/>
    </row>
    <row r="31" spans="1:19" ht="13.8" thickBot="1" x14ac:dyDescent="0.3">
      <c r="A31" s="101" t="s">
        <v>107</v>
      </c>
      <c r="B31" s="98"/>
      <c r="C31" s="98"/>
      <c r="D31" s="98"/>
      <c r="E31" s="98"/>
      <c r="F31" s="99"/>
      <c r="G31" s="102"/>
      <c r="H31" s="2"/>
      <c r="I31" s="2"/>
      <c r="J31" s="2"/>
      <c r="K31" s="2"/>
      <c r="L31" s="2"/>
      <c r="M31" s="2"/>
      <c r="N31" s="2"/>
      <c r="O31" s="2"/>
      <c r="P31" s="2"/>
    </row>
    <row r="32" spans="1:19" ht="14.25" customHeight="1" thickTop="1" thickBot="1" x14ac:dyDescent="0.3">
      <c r="A32" s="103" t="s">
        <v>103</v>
      </c>
      <c r="B32" s="104"/>
      <c r="C32" s="104"/>
      <c r="D32" s="104"/>
      <c r="E32" s="104"/>
      <c r="F32" s="105"/>
      <c r="G32" s="106"/>
      <c r="H32" s="107"/>
      <c r="I32" s="107"/>
      <c r="J32" s="107"/>
      <c r="K32" s="107"/>
      <c r="L32" s="107"/>
      <c r="M32" s="107"/>
      <c r="N32" s="107"/>
      <c r="O32" s="107"/>
      <c r="P32" s="107"/>
    </row>
    <row r="33" spans="2:16" ht="13.8" thickTop="1" x14ac:dyDescent="0.25">
      <c r="B33" s="5"/>
      <c r="C33" s="5"/>
      <c r="D33" s="37"/>
      <c r="E33" s="5"/>
      <c r="F33" s="5"/>
      <c r="G33" s="37"/>
      <c r="H33" s="5"/>
      <c r="I33" s="5"/>
      <c r="J33" s="37"/>
      <c r="K33" s="5"/>
      <c r="L33" s="5"/>
      <c r="M33" s="37"/>
      <c r="N33" s="5"/>
      <c r="O33" s="5"/>
      <c r="P33" s="37"/>
    </row>
  </sheetData>
  <phoneticPr fontId="3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CC99FF"/>
    <pageSetUpPr fitToPage="1"/>
  </sheetPr>
  <dimension ref="A1:S33"/>
  <sheetViews>
    <sheetView zoomScaleNormal="100" workbookViewId="0"/>
  </sheetViews>
  <sheetFormatPr baseColWidth="10" defaultColWidth="9.109375" defaultRowHeight="13.2" x14ac:dyDescent="0.25"/>
  <cols>
    <col min="1" max="1" width="31.6640625" style="94" customWidth="1"/>
    <col min="2" max="3" width="9.6640625" style="1" customWidth="1"/>
    <col min="4" max="4" width="9.6640625" style="38" customWidth="1"/>
    <col min="5" max="6" width="9.6640625" style="1" customWidth="1"/>
    <col min="7" max="7" width="9.6640625" style="38" customWidth="1"/>
    <col min="8" max="9" width="9.6640625" style="1" customWidth="1"/>
    <col min="10" max="10" width="9.6640625" style="38" customWidth="1"/>
    <col min="11" max="12" width="9.6640625" style="1" customWidth="1"/>
    <col min="13" max="13" width="9.6640625" style="38" customWidth="1"/>
    <col min="14" max="15" width="9.6640625" style="1" customWidth="1"/>
    <col min="16" max="16" width="9.6640625" style="38" customWidth="1"/>
    <col min="17" max="16384" width="9.109375" style="1"/>
  </cols>
  <sheetData>
    <row r="1" spans="1:19" s="16" customFormat="1" ht="42" customHeight="1" thickTop="1" x14ac:dyDescent="0.4">
      <c r="A1" s="86" t="s">
        <v>238</v>
      </c>
      <c r="B1" s="88"/>
      <c r="C1" s="88"/>
      <c r="D1" s="88"/>
      <c r="E1" s="89"/>
      <c r="F1" s="89"/>
      <c r="G1" s="88"/>
      <c r="H1" s="89"/>
      <c r="I1" s="89"/>
      <c r="J1" s="88"/>
      <c r="K1" s="89"/>
      <c r="L1" s="89"/>
      <c r="M1" s="88"/>
      <c r="N1" s="89"/>
      <c r="O1" s="89"/>
      <c r="P1" s="88"/>
    </row>
    <row r="2" spans="1:19" ht="21" x14ac:dyDescent="0.25">
      <c r="A2" s="68" t="s">
        <v>259</v>
      </c>
      <c r="B2" s="69"/>
      <c r="C2" s="70"/>
      <c r="D2" s="70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1:19" ht="26.25" customHeight="1" thickBot="1" x14ac:dyDescent="0.3">
      <c r="A3" s="54" t="s">
        <v>101</v>
      </c>
      <c r="B3" s="22"/>
      <c r="C3" s="22"/>
      <c r="D3" s="22"/>
      <c r="E3" s="22"/>
      <c r="F3" s="22"/>
      <c r="G3" s="55"/>
      <c r="H3" s="2"/>
      <c r="I3" s="2"/>
      <c r="J3" s="56"/>
      <c r="K3" s="2"/>
      <c r="L3" s="2"/>
      <c r="M3" s="56"/>
      <c r="N3" s="2"/>
      <c r="O3" s="2"/>
      <c r="P3" s="56"/>
    </row>
    <row r="4" spans="1:19" s="94" customFormat="1" ht="24" customHeight="1" thickBot="1" x14ac:dyDescent="0.3">
      <c r="A4" s="182"/>
      <c r="B4" s="178"/>
      <c r="C4" s="178"/>
      <c r="D4" s="183"/>
      <c r="E4" s="176"/>
      <c r="F4" s="39"/>
      <c r="G4" s="179" t="s">
        <v>227</v>
      </c>
      <c r="H4" s="179"/>
      <c r="I4" s="39"/>
      <c r="J4" s="177"/>
      <c r="K4" s="176"/>
      <c r="L4" s="39"/>
      <c r="M4" s="175" t="s">
        <v>228</v>
      </c>
      <c r="N4" s="178"/>
      <c r="O4" s="39"/>
      <c r="P4" s="180"/>
      <c r="Q4" s="181"/>
    </row>
    <row r="5" spans="1:19" s="94" customFormat="1" ht="24" customHeight="1" x14ac:dyDescent="0.25">
      <c r="A5" s="40" t="s">
        <v>76</v>
      </c>
      <c r="B5" s="176"/>
      <c r="C5" s="39" t="s">
        <v>0</v>
      </c>
      <c r="D5" s="177"/>
      <c r="E5" s="176"/>
      <c r="F5" s="39" t="s">
        <v>1</v>
      </c>
      <c r="G5" s="177"/>
      <c r="H5" s="176"/>
      <c r="I5" s="39" t="s">
        <v>2</v>
      </c>
      <c r="J5" s="177"/>
      <c r="K5" s="176"/>
      <c r="L5" s="39" t="s">
        <v>3</v>
      </c>
      <c r="M5" s="177"/>
      <c r="N5" s="176"/>
      <c r="O5" s="39" t="s">
        <v>125</v>
      </c>
      <c r="P5" s="180"/>
      <c r="Q5" s="181"/>
    </row>
    <row r="6" spans="1:19" s="94" customFormat="1" ht="36" customHeight="1" x14ac:dyDescent="0.25">
      <c r="A6" s="41" t="s">
        <v>78</v>
      </c>
      <c r="B6" s="48" t="s">
        <v>0</v>
      </c>
      <c r="C6" s="195" t="s">
        <v>80</v>
      </c>
      <c r="D6" s="194" t="s">
        <v>81</v>
      </c>
      <c r="E6" s="48" t="s">
        <v>229</v>
      </c>
      <c r="F6" s="195" t="s">
        <v>80</v>
      </c>
      <c r="G6" s="194" t="s">
        <v>81</v>
      </c>
      <c r="H6" s="48" t="s">
        <v>230</v>
      </c>
      <c r="I6" s="195" t="s">
        <v>80</v>
      </c>
      <c r="J6" s="194" t="s">
        <v>81</v>
      </c>
      <c r="K6" s="48" t="s">
        <v>231</v>
      </c>
      <c r="L6" s="195" t="s">
        <v>80</v>
      </c>
      <c r="M6" s="194" t="s">
        <v>81</v>
      </c>
      <c r="N6" s="48" t="s">
        <v>232</v>
      </c>
      <c r="O6" s="195" t="s">
        <v>80</v>
      </c>
      <c r="P6" s="49" t="s">
        <v>81</v>
      </c>
      <c r="Q6" s="181"/>
    </row>
    <row r="7" spans="1:19" s="198" customFormat="1" ht="15" customHeight="1" x14ac:dyDescent="0.25">
      <c r="A7" s="42" t="s">
        <v>14</v>
      </c>
      <c r="B7" s="249">
        <v>0</v>
      </c>
      <c r="C7" s="256">
        <v>0</v>
      </c>
      <c r="D7" s="257">
        <v>0</v>
      </c>
      <c r="E7" s="249">
        <v>0</v>
      </c>
      <c r="F7" s="256">
        <v>0</v>
      </c>
      <c r="G7" s="257">
        <v>0</v>
      </c>
      <c r="H7" s="249">
        <v>0</v>
      </c>
      <c r="I7" s="256">
        <v>0</v>
      </c>
      <c r="J7" s="257">
        <v>0</v>
      </c>
      <c r="K7" s="249">
        <v>0</v>
      </c>
      <c r="L7" s="256">
        <v>0</v>
      </c>
      <c r="M7" s="257">
        <v>0</v>
      </c>
      <c r="N7" s="249">
        <v>0</v>
      </c>
      <c r="O7" s="256">
        <v>0</v>
      </c>
      <c r="P7" s="258">
        <v>0</v>
      </c>
      <c r="Q7" s="196"/>
      <c r="R7" s="197"/>
      <c r="S7" s="197"/>
    </row>
    <row r="8" spans="1:19" s="198" customFormat="1" ht="15" customHeight="1" x14ac:dyDescent="0.25">
      <c r="A8" s="43" t="s">
        <v>15</v>
      </c>
      <c r="B8" s="249">
        <v>0.83299999999999996</v>
      </c>
      <c r="C8" s="256">
        <v>0.21299999999999999</v>
      </c>
      <c r="D8" s="257">
        <v>0.62</v>
      </c>
      <c r="E8" s="249">
        <v>0.33300000000000002</v>
      </c>
      <c r="F8" s="256">
        <v>0.21299999999999999</v>
      </c>
      <c r="G8" s="257">
        <v>0.12000000000000001</v>
      </c>
      <c r="H8" s="249">
        <v>0</v>
      </c>
      <c r="I8" s="256">
        <v>0</v>
      </c>
      <c r="J8" s="257">
        <v>0</v>
      </c>
      <c r="K8" s="249">
        <v>0.5</v>
      </c>
      <c r="L8" s="256">
        <v>0</v>
      </c>
      <c r="M8" s="257">
        <v>0.5</v>
      </c>
      <c r="N8" s="249">
        <v>0</v>
      </c>
      <c r="O8" s="256">
        <v>0</v>
      </c>
      <c r="P8" s="258">
        <v>0</v>
      </c>
      <c r="Q8" s="196"/>
      <c r="R8" s="197"/>
      <c r="S8" s="197"/>
    </row>
    <row r="9" spans="1:19" s="198" customFormat="1" ht="15" customHeight="1" x14ac:dyDescent="0.25">
      <c r="A9" s="43" t="s">
        <v>244</v>
      </c>
      <c r="B9" s="249">
        <v>0</v>
      </c>
      <c r="C9" s="256">
        <v>0</v>
      </c>
      <c r="D9" s="257">
        <v>0</v>
      </c>
      <c r="E9" s="249">
        <v>0</v>
      </c>
      <c r="F9" s="256">
        <v>0</v>
      </c>
      <c r="G9" s="257">
        <v>0</v>
      </c>
      <c r="H9" s="249">
        <v>0</v>
      </c>
      <c r="I9" s="256">
        <v>0</v>
      </c>
      <c r="J9" s="257">
        <v>0</v>
      </c>
      <c r="K9" s="249">
        <v>0</v>
      </c>
      <c r="L9" s="256">
        <v>0</v>
      </c>
      <c r="M9" s="257">
        <v>0</v>
      </c>
      <c r="N9" s="249">
        <v>0</v>
      </c>
      <c r="O9" s="256">
        <v>0</v>
      </c>
      <c r="P9" s="258">
        <v>0</v>
      </c>
      <c r="Q9" s="196"/>
      <c r="R9" s="197"/>
      <c r="S9" s="197"/>
    </row>
    <row r="10" spans="1:19" s="198" customFormat="1" ht="15" customHeight="1" x14ac:dyDescent="0.25">
      <c r="A10" s="43" t="s">
        <v>245</v>
      </c>
      <c r="B10" s="249">
        <v>0</v>
      </c>
      <c r="C10" s="256">
        <v>0</v>
      </c>
      <c r="D10" s="257">
        <v>0</v>
      </c>
      <c r="E10" s="249">
        <v>0</v>
      </c>
      <c r="F10" s="256">
        <v>0</v>
      </c>
      <c r="G10" s="257">
        <v>0</v>
      </c>
      <c r="H10" s="249">
        <v>0</v>
      </c>
      <c r="I10" s="256">
        <v>0</v>
      </c>
      <c r="J10" s="257">
        <v>0</v>
      </c>
      <c r="K10" s="249">
        <v>0</v>
      </c>
      <c r="L10" s="256">
        <v>0</v>
      </c>
      <c r="M10" s="257">
        <v>0</v>
      </c>
      <c r="N10" s="249">
        <v>0</v>
      </c>
      <c r="O10" s="256">
        <v>0</v>
      </c>
      <c r="P10" s="258">
        <v>0</v>
      </c>
      <c r="Q10" s="196"/>
      <c r="R10" s="197"/>
      <c r="S10" s="197"/>
    </row>
    <row r="11" spans="1:19" s="198" customFormat="1" ht="15" customHeight="1" x14ac:dyDescent="0.25">
      <c r="A11" s="44" t="s">
        <v>17</v>
      </c>
      <c r="B11" s="250">
        <v>0</v>
      </c>
      <c r="C11" s="259">
        <v>0</v>
      </c>
      <c r="D11" s="260">
        <v>0</v>
      </c>
      <c r="E11" s="250">
        <v>0</v>
      </c>
      <c r="F11" s="259">
        <v>0</v>
      </c>
      <c r="G11" s="260">
        <v>0</v>
      </c>
      <c r="H11" s="250">
        <v>0</v>
      </c>
      <c r="I11" s="259">
        <v>0</v>
      </c>
      <c r="J11" s="260">
        <v>0</v>
      </c>
      <c r="K11" s="250">
        <v>0</v>
      </c>
      <c r="L11" s="259">
        <v>0</v>
      </c>
      <c r="M11" s="260">
        <v>0</v>
      </c>
      <c r="N11" s="250">
        <v>0</v>
      </c>
      <c r="O11" s="259">
        <v>0</v>
      </c>
      <c r="P11" s="261">
        <v>0</v>
      </c>
      <c r="Q11" s="196"/>
      <c r="R11" s="197"/>
      <c r="S11" s="197"/>
    </row>
    <row r="12" spans="1:19" s="198" customFormat="1" ht="15" customHeight="1" x14ac:dyDescent="0.25">
      <c r="A12" s="43" t="s">
        <v>246</v>
      </c>
      <c r="B12" s="251">
        <v>343.01700000000011</v>
      </c>
      <c r="C12" s="256">
        <v>241.63100000000011</v>
      </c>
      <c r="D12" s="257">
        <v>101.386</v>
      </c>
      <c r="E12" s="251">
        <v>332.94400000000007</v>
      </c>
      <c r="F12" s="256">
        <v>231.55800000000011</v>
      </c>
      <c r="G12" s="257">
        <v>101.386</v>
      </c>
      <c r="H12" s="251">
        <v>0</v>
      </c>
      <c r="I12" s="256">
        <v>0</v>
      </c>
      <c r="J12" s="257">
        <v>0</v>
      </c>
      <c r="K12" s="251">
        <v>10.073</v>
      </c>
      <c r="L12" s="256">
        <v>10.073</v>
      </c>
      <c r="M12" s="257">
        <v>0</v>
      </c>
      <c r="N12" s="251">
        <v>0</v>
      </c>
      <c r="O12" s="256">
        <v>0</v>
      </c>
      <c r="P12" s="258">
        <v>0</v>
      </c>
      <c r="Q12" s="196"/>
      <c r="R12" s="197"/>
      <c r="S12" s="197"/>
    </row>
    <row r="13" spans="1:19" s="198" customFormat="1" ht="15" customHeight="1" x14ac:dyDescent="0.25">
      <c r="A13" s="43" t="s">
        <v>247</v>
      </c>
      <c r="B13" s="251">
        <v>1020.4469999999999</v>
      </c>
      <c r="C13" s="256">
        <v>626.99399999999991</v>
      </c>
      <c r="D13" s="257">
        <v>393.45300000000003</v>
      </c>
      <c r="E13" s="251">
        <v>1018.088</v>
      </c>
      <c r="F13" s="256">
        <v>625.62799999999993</v>
      </c>
      <c r="G13" s="257">
        <v>392.46000000000004</v>
      </c>
      <c r="H13" s="251">
        <v>0</v>
      </c>
      <c r="I13" s="256">
        <v>0</v>
      </c>
      <c r="J13" s="257">
        <v>0</v>
      </c>
      <c r="K13" s="251">
        <v>2.3589999999999995</v>
      </c>
      <c r="L13" s="256">
        <v>1.3659999999999997</v>
      </c>
      <c r="M13" s="257">
        <v>0.99299999999999999</v>
      </c>
      <c r="N13" s="251">
        <v>0</v>
      </c>
      <c r="O13" s="256">
        <v>0</v>
      </c>
      <c r="P13" s="258">
        <v>0</v>
      </c>
      <c r="Q13" s="196"/>
      <c r="R13" s="197"/>
      <c r="S13" s="197"/>
    </row>
    <row r="14" spans="1:19" s="198" customFormat="1" ht="15" customHeight="1" x14ac:dyDescent="0.25">
      <c r="A14" s="43" t="s">
        <v>20</v>
      </c>
      <c r="B14" s="251">
        <v>2182.1570000000002</v>
      </c>
      <c r="C14" s="262">
        <v>1320.942</v>
      </c>
      <c r="D14" s="263">
        <v>861.21500000000015</v>
      </c>
      <c r="E14" s="251">
        <v>1037.077</v>
      </c>
      <c r="F14" s="262">
        <v>626.74699999999996</v>
      </c>
      <c r="G14" s="263">
        <v>410.33000000000004</v>
      </c>
      <c r="H14" s="251">
        <v>0</v>
      </c>
      <c r="I14" s="262">
        <v>0</v>
      </c>
      <c r="J14" s="263">
        <v>0</v>
      </c>
      <c r="K14" s="251">
        <v>1145.0800000000002</v>
      </c>
      <c r="L14" s="262">
        <v>694.19500000000016</v>
      </c>
      <c r="M14" s="263">
        <v>450.88500000000005</v>
      </c>
      <c r="N14" s="251">
        <v>0</v>
      </c>
      <c r="O14" s="262">
        <v>0</v>
      </c>
      <c r="P14" s="264">
        <v>0</v>
      </c>
      <c r="Q14" s="196"/>
      <c r="R14" s="197"/>
      <c r="S14" s="197"/>
    </row>
    <row r="15" spans="1:19" s="198" customFormat="1" ht="15" customHeight="1" x14ac:dyDescent="0.25">
      <c r="A15" s="43" t="s">
        <v>248</v>
      </c>
      <c r="B15" s="252">
        <v>65.61999999999999</v>
      </c>
      <c r="C15" s="262">
        <v>65.283999999999992</v>
      </c>
      <c r="D15" s="263">
        <v>0.33599999999999997</v>
      </c>
      <c r="E15" s="252">
        <v>44.289000000000001</v>
      </c>
      <c r="F15" s="262">
        <v>44.045999999999999</v>
      </c>
      <c r="G15" s="263">
        <v>0.24299999999999999</v>
      </c>
      <c r="H15" s="252">
        <v>0</v>
      </c>
      <c r="I15" s="262">
        <v>0</v>
      </c>
      <c r="J15" s="263">
        <v>0</v>
      </c>
      <c r="K15" s="252">
        <v>21.331</v>
      </c>
      <c r="L15" s="262">
        <v>21.238</v>
      </c>
      <c r="M15" s="263">
        <v>9.2999999999999985E-2</v>
      </c>
      <c r="N15" s="252">
        <v>0</v>
      </c>
      <c r="O15" s="262">
        <v>0</v>
      </c>
      <c r="P15" s="264">
        <v>0</v>
      </c>
      <c r="Q15" s="196"/>
      <c r="R15" s="197"/>
      <c r="S15" s="197"/>
    </row>
    <row r="16" spans="1:19" s="198" customFormat="1" ht="15" customHeight="1" x14ac:dyDescent="0.25">
      <c r="A16" s="44" t="s">
        <v>249</v>
      </c>
      <c r="B16" s="253">
        <v>21088.87799999999</v>
      </c>
      <c r="C16" s="265">
        <v>12660.820999999994</v>
      </c>
      <c r="D16" s="266">
        <v>8428.0569999999952</v>
      </c>
      <c r="E16" s="253">
        <v>1252.5429999999999</v>
      </c>
      <c r="F16" s="265">
        <v>709.97799999999984</v>
      </c>
      <c r="G16" s="266">
        <v>542.56500000000005</v>
      </c>
      <c r="H16" s="253">
        <v>0</v>
      </c>
      <c r="I16" s="265">
        <v>0</v>
      </c>
      <c r="J16" s="266">
        <v>0</v>
      </c>
      <c r="K16" s="253">
        <v>19836.334999999992</v>
      </c>
      <c r="L16" s="265">
        <v>11950.842999999995</v>
      </c>
      <c r="M16" s="266">
        <v>7885.4919999999947</v>
      </c>
      <c r="N16" s="253">
        <v>0</v>
      </c>
      <c r="O16" s="265">
        <v>0</v>
      </c>
      <c r="P16" s="267">
        <v>0</v>
      </c>
      <c r="Q16" s="196"/>
      <c r="R16" s="197"/>
      <c r="S16" s="197"/>
    </row>
    <row r="17" spans="1:19" s="198" customFormat="1" ht="15" customHeight="1" x14ac:dyDescent="0.25">
      <c r="A17" s="43" t="s">
        <v>250</v>
      </c>
      <c r="B17" s="252">
        <v>7593.6579999999985</v>
      </c>
      <c r="C17" s="262">
        <v>3726.1509999999998</v>
      </c>
      <c r="D17" s="263">
        <v>3867.5069999999987</v>
      </c>
      <c r="E17" s="252">
        <v>5871.6649999999991</v>
      </c>
      <c r="F17" s="262">
        <v>2953.2130000000002</v>
      </c>
      <c r="G17" s="263">
        <v>2918.4519999999984</v>
      </c>
      <c r="H17" s="252">
        <v>0</v>
      </c>
      <c r="I17" s="262">
        <v>0</v>
      </c>
      <c r="J17" s="263">
        <v>0</v>
      </c>
      <c r="K17" s="252">
        <v>1721.9929999999999</v>
      </c>
      <c r="L17" s="262">
        <v>772.93799999999976</v>
      </c>
      <c r="M17" s="263">
        <v>949.05500000000006</v>
      </c>
      <c r="N17" s="252">
        <v>0</v>
      </c>
      <c r="O17" s="262">
        <v>0</v>
      </c>
      <c r="P17" s="264">
        <v>0</v>
      </c>
      <c r="Q17" s="196"/>
      <c r="R17" s="197"/>
      <c r="S17" s="197"/>
    </row>
    <row r="18" spans="1:19" s="198" customFormat="1" ht="15" customHeight="1" x14ac:dyDescent="0.25">
      <c r="A18" s="43" t="s">
        <v>251</v>
      </c>
      <c r="B18" s="252">
        <v>13474.582999999999</v>
      </c>
      <c r="C18" s="262">
        <v>8249.1940000000013</v>
      </c>
      <c r="D18" s="263">
        <v>5225.3889999999974</v>
      </c>
      <c r="E18" s="252">
        <v>12182.478999999999</v>
      </c>
      <c r="F18" s="262">
        <v>8006.889000000001</v>
      </c>
      <c r="G18" s="263">
        <v>4175.5899999999983</v>
      </c>
      <c r="H18" s="252">
        <v>11.440000000000001</v>
      </c>
      <c r="I18" s="262">
        <v>0</v>
      </c>
      <c r="J18" s="263">
        <v>11.440000000000001</v>
      </c>
      <c r="K18" s="252">
        <v>1151.944</v>
      </c>
      <c r="L18" s="262">
        <v>113.58499999999999</v>
      </c>
      <c r="M18" s="263">
        <v>1038.3589999999999</v>
      </c>
      <c r="N18" s="252">
        <v>128.72</v>
      </c>
      <c r="O18" s="262">
        <v>128.72</v>
      </c>
      <c r="P18" s="264">
        <v>0</v>
      </c>
      <c r="Q18" s="196"/>
      <c r="R18" s="197"/>
      <c r="S18" s="197"/>
    </row>
    <row r="19" spans="1:19" s="198" customFormat="1" ht="15" customHeight="1" x14ac:dyDescent="0.25">
      <c r="A19" s="43" t="s">
        <v>30</v>
      </c>
      <c r="B19" s="252">
        <v>6700.9049999999988</v>
      </c>
      <c r="C19" s="262">
        <v>3626.1999999999994</v>
      </c>
      <c r="D19" s="263">
        <v>3074.7049999999999</v>
      </c>
      <c r="E19" s="252">
        <v>1800.8009999999999</v>
      </c>
      <c r="F19" s="262">
        <v>1138.249</v>
      </c>
      <c r="G19" s="263">
        <v>662.55199999999991</v>
      </c>
      <c r="H19" s="252">
        <v>101.93100000000001</v>
      </c>
      <c r="I19" s="262">
        <v>0</v>
      </c>
      <c r="J19" s="263">
        <v>101.93100000000001</v>
      </c>
      <c r="K19" s="252">
        <v>4707.0369999999994</v>
      </c>
      <c r="L19" s="262">
        <v>2463.2329999999993</v>
      </c>
      <c r="M19" s="263">
        <v>2243.8040000000001</v>
      </c>
      <c r="N19" s="252">
        <v>91.135999999999996</v>
      </c>
      <c r="O19" s="262">
        <v>24.717999999999996</v>
      </c>
      <c r="P19" s="264">
        <v>66.417999999999992</v>
      </c>
      <c r="Q19" s="196"/>
      <c r="R19" s="197"/>
      <c r="S19" s="197"/>
    </row>
    <row r="20" spans="1:19" s="198" customFormat="1" ht="15" customHeight="1" x14ac:dyDescent="0.25">
      <c r="A20" s="43" t="s">
        <v>29</v>
      </c>
      <c r="B20" s="252">
        <v>903.82800000000032</v>
      </c>
      <c r="C20" s="262">
        <v>506.69099999999969</v>
      </c>
      <c r="D20" s="263">
        <v>397.13700000000063</v>
      </c>
      <c r="E20" s="252">
        <v>15.741</v>
      </c>
      <c r="F20" s="262">
        <v>1.7609999999999999</v>
      </c>
      <c r="G20" s="263">
        <v>13.98</v>
      </c>
      <c r="H20" s="252">
        <v>12.141999999999998</v>
      </c>
      <c r="I20" s="262">
        <v>0</v>
      </c>
      <c r="J20" s="263">
        <v>12.141999999999998</v>
      </c>
      <c r="K20" s="252">
        <v>875.94500000000028</v>
      </c>
      <c r="L20" s="262">
        <v>504.92999999999967</v>
      </c>
      <c r="M20" s="263">
        <v>371.01500000000061</v>
      </c>
      <c r="N20" s="252">
        <v>0</v>
      </c>
      <c r="O20" s="262">
        <v>0</v>
      </c>
      <c r="P20" s="264">
        <v>0</v>
      </c>
      <c r="Q20" s="196"/>
      <c r="R20" s="197"/>
      <c r="S20" s="197"/>
    </row>
    <row r="21" spans="1:19" s="198" customFormat="1" ht="15" customHeight="1" x14ac:dyDescent="0.25">
      <c r="A21" s="44" t="s">
        <v>33</v>
      </c>
      <c r="B21" s="253">
        <v>3281.9289999999983</v>
      </c>
      <c r="C21" s="265">
        <v>1468.5699999999983</v>
      </c>
      <c r="D21" s="266">
        <v>1813.3589999999999</v>
      </c>
      <c r="E21" s="253">
        <v>1221.8020000000001</v>
      </c>
      <c r="F21" s="265">
        <v>493.75600000000009</v>
      </c>
      <c r="G21" s="266">
        <v>728.04600000000005</v>
      </c>
      <c r="H21" s="253">
        <v>1.008</v>
      </c>
      <c r="I21" s="265">
        <v>0</v>
      </c>
      <c r="J21" s="266">
        <v>1.008</v>
      </c>
      <c r="K21" s="253">
        <v>2059.1189999999979</v>
      </c>
      <c r="L21" s="265">
        <v>974.81399999999815</v>
      </c>
      <c r="M21" s="266">
        <v>1084.3049999999998</v>
      </c>
      <c r="N21" s="253">
        <v>0</v>
      </c>
      <c r="O21" s="265">
        <v>0</v>
      </c>
      <c r="P21" s="267">
        <v>0</v>
      </c>
      <c r="Q21" s="196"/>
      <c r="R21" s="197"/>
      <c r="S21" s="197"/>
    </row>
    <row r="22" spans="1:19" s="198" customFormat="1" ht="15" customHeight="1" x14ac:dyDescent="0.25">
      <c r="A22" s="43" t="s">
        <v>28</v>
      </c>
      <c r="B22" s="252">
        <v>2856.1209848548888</v>
      </c>
      <c r="C22" s="262">
        <v>1089.59007179639</v>
      </c>
      <c r="D22" s="263">
        <v>1766.5309130584985</v>
      </c>
      <c r="E22" s="252">
        <v>824.17599999999993</v>
      </c>
      <c r="F22" s="262">
        <v>575.36599999999987</v>
      </c>
      <c r="G22" s="263">
        <v>248.81</v>
      </c>
      <c r="H22" s="252">
        <v>3.7409999999999997</v>
      </c>
      <c r="I22" s="262">
        <v>0</v>
      </c>
      <c r="J22" s="263">
        <v>3.7409999999999997</v>
      </c>
      <c r="K22" s="252">
        <v>2020.0839848548887</v>
      </c>
      <c r="L22" s="262">
        <v>506.10407179639009</v>
      </c>
      <c r="M22" s="263">
        <v>1513.9799130584986</v>
      </c>
      <c r="N22" s="252">
        <v>8.1199999999999992</v>
      </c>
      <c r="O22" s="262">
        <v>8.1199999999999992</v>
      </c>
      <c r="P22" s="264">
        <v>0</v>
      </c>
      <c r="Q22" s="196"/>
      <c r="R22" s="197"/>
      <c r="S22" s="197"/>
    </row>
    <row r="23" spans="1:19" s="198" customFormat="1" ht="15" customHeight="1" x14ac:dyDescent="0.25">
      <c r="A23" s="43" t="s">
        <v>27</v>
      </c>
      <c r="B23" s="252">
        <v>1190.69</v>
      </c>
      <c r="C23" s="262">
        <v>332.12599999999998</v>
      </c>
      <c r="D23" s="263">
        <v>858.56399999999996</v>
      </c>
      <c r="E23" s="252">
        <v>1155.4649999999999</v>
      </c>
      <c r="F23" s="262">
        <v>331.98599999999999</v>
      </c>
      <c r="G23" s="263">
        <v>823.47899999999993</v>
      </c>
      <c r="H23" s="252">
        <v>0</v>
      </c>
      <c r="I23" s="262">
        <v>0</v>
      </c>
      <c r="J23" s="263">
        <v>0</v>
      </c>
      <c r="K23" s="252">
        <v>35.225000000000001</v>
      </c>
      <c r="L23" s="262">
        <v>0.14000000000000001</v>
      </c>
      <c r="M23" s="263">
        <v>35.085000000000001</v>
      </c>
      <c r="N23" s="252">
        <v>0</v>
      </c>
      <c r="O23" s="262">
        <v>0</v>
      </c>
      <c r="P23" s="264">
        <v>0</v>
      </c>
      <c r="Q23" s="196"/>
      <c r="R23" s="197"/>
      <c r="S23" s="197"/>
    </row>
    <row r="24" spans="1:19" s="198" customFormat="1" ht="15" customHeight="1" x14ac:dyDescent="0.25">
      <c r="A24" s="43" t="s">
        <v>26</v>
      </c>
      <c r="B24" s="252">
        <v>338.47699999999998</v>
      </c>
      <c r="C24" s="262">
        <v>276.10899999999998</v>
      </c>
      <c r="D24" s="263">
        <v>62.368000000000002</v>
      </c>
      <c r="E24" s="252">
        <v>273.16799999999995</v>
      </c>
      <c r="F24" s="262">
        <v>259.20599999999996</v>
      </c>
      <c r="G24" s="263">
        <v>13.962</v>
      </c>
      <c r="H24" s="252">
        <v>48.289000000000009</v>
      </c>
      <c r="I24" s="262">
        <v>0</v>
      </c>
      <c r="J24" s="263">
        <v>48.289000000000009</v>
      </c>
      <c r="K24" s="252">
        <v>17.02</v>
      </c>
      <c r="L24" s="262">
        <v>16.902999999999999</v>
      </c>
      <c r="M24" s="263">
        <v>0.11700000000000001</v>
      </c>
      <c r="N24" s="252">
        <v>0</v>
      </c>
      <c r="O24" s="262">
        <v>0</v>
      </c>
      <c r="P24" s="264">
        <v>0</v>
      </c>
      <c r="Q24" s="196"/>
      <c r="R24" s="197"/>
      <c r="S24" s="197"/>
    </row>
    <row r="25" spans="1:19" s="198" customFormat="1" ht="15" customHeight="1" x14ac:dyDescent="0.25">
      <c r="A25" s="43" t="s">
        <v>252</v>
      </c>
      <c r="B25" s="252">
        <v>0</v>
      </c>
      <c r="C25" s="262">
        <v>0</v>
      </c>
      <c r="D25" s="263">
        <v>0</v>
      </c>
      <c r="E25" s="252">
        <v>0</v>
      </c>
      <c r="F25" s="262">
        <v>0</v>
      </c>
      <c r="G25" s="263">
        <v>0</v>
      </c>
      <c r="H25" s="252">
        <v>0</v>
      </c>
      <c r="I25" s="262">
        <v>0</v>
      </c>
      <c r="J25" s="263">
        <v>0</v>
      </c>
      <c r="K25" s="252">
        <v>0</v>
      </c>
      <c r="L25" s="262">
        <v>0</v>
      </c>
      <c r="M25" s="263">
        <v>0</v>
      </c>
      <c r="N25" s="252">
        <v>0</v>
      </c>
      <c r="O25" s="262">
        <v>0</v>
      </c>
      <c r="P25" s="264">
        <v>0</v>
      </c>
      <c r="Q25" s="196"/>
      <c r="R25" s="197"/>
      <c r="S25" s="197"/>
    </row>
    <row r="26" spans="1:19" s="198" customFormat="1" ht="15" customHeight="1" x14ac:dyDescent="0.25">
      <c r="A26" s="45" t="s">
        <v>25</v>
      </c>
      <c r="B26" s="254">
        <v>2201.540015145109</v>
      </c>
      <c r="C26" s="268">
        <v>978.22992820360969</v>
      </c>
      <c r="D26" s="269">
        <v>1223.3100869414993</v>
      </c>
      <c r="E26" s="254">
        <v>7.4850000000000003</v>
      </c>
      <c r="F26" s="268">
        <v>1.365</v>
      </c>
      <c r="G26" s="269">
        <v>6.12</v>
      </c>
      <c r="H26" s="254">
        <v>0</v>
      </c>
      <c r="I26" s="268">
        <v>0</v>
      </c>
      <c r="J26" s="269">
        <v>0</v>
      </c>
      <c r="K26" s="254">
        <v>2194.0550151451089</v>
      </c>
      <c r="L26" s="268">
        <v>976.86492820360968</v>
      </c>
      <c r="M26" s="269">
        <v>1217.1900869414994</v>
      </c>
      <c r="N26" s="254">
        <v>0</v>
      </c>
      <c r="O26" s="268">
        <v>0</v>
      </c>
      <c r="P26" s="270">
        <v>0</v>
      </c>
      <c r="Q26" s="196"/>
      <c r="R26" s="197"/>
      <c r="S26" s="197"/>
    </row>
    <row r="27" spans="1:19" s="94" customFormat="1" ht="33" customHeight="1" x14ac:dyDescent="0.25">
      <c r="A27" s="46" t="s">
        <v>0</v>
      </c>
      <c r="B27" s="255">
        <v>63242.682999999983</v>
      </c>
      <c r="C27" s="271">
        <v>35168.745999999992</v>
      </c>
      <c r="D27" s="272">
        <v>28073.936999999987</v>
      </c>
      <c r="E27" s="255">
        <v>27038.056</v>
      </c>
      <c r="F27" s="271">
        <v>15999.961000000001</v>
      </c>
      <c r="G27" s="272">
        <v>11038.094999999996</v>
      </c>
      <c r="H27" s="255">
        <v>178.55100000000002</v>
      </c>
      <c r="I27" s="271">
        <v>0</v>
      </c>
      <c r="J27" s="272">
        <v>178.55100000000002</v>
      </c>
      <c r="K27" s="255">
        <v>35798.099999999984</v>
      </c>
      <c r="L27" s="271">
        <v>19007.226999999992</v>
      </c>
      <c r="M27" s="272">
        <v>16790.872999999992</v>
      </c>
      <c r="N27" s="255">
        <v>227.976</v>
      </c>
      <c r="O27" s="271">
        <v>161.55799999999999</v>
      </c>
      <c r="P27" s="273">
        <v>66.417999999999992</v>
      </c>
      <c r="Q27" s="199"/>
      <c r="R27" s="200"/>
      <c r="S27" s="200"/>
    </row>
    <row r="28" spans="1:19" s="94" customFormat="1" ht="33" customHeight="1" thickBot="1" x14ac:dyDescent="0.3">
      <c r="A28" s="47" t="s">
        <v>102</v>
      </c>
      <c r="B28" s="274">
        <v>62125.619999999995</v>
      </c>
      <c r="C28" s="275">
        <v>34841.699999999997</v>
      </c>
      <c r="D28" s="276">
        <v>27283.919999999998</v>
      </c>
      <c r="E28" s="274">
        <v>25968.7</v>
      </c>
      <c r="F28" s="275">
        <v>15672.91</v>
      </c>
      <c r="G28" s="276">
        <v>10295.790000000001</v>
      </c>
      <c r="H28" s="274">
        <v>171.56</v>
      </c>
      <c r="I28" s="275">
        <v>0</v>
      </c>
      <c r="J28" s="276">
        <v>171.56</v>
      </c>
      <c r="K28" s="274">
        <v>35757.380000000005</v>
      </c>
      <c r="L28" s="275">
        <v>19007.23</v>
      </c>
      <c r="M28" s="276">
        <v>16750.150000000001</v>
      </c>
      <c r="N28" s="274">
        <v>227.98000000000002</v>
      </c>
      <c r="O28" s="275">
        <v>161.56</v>
      </c>
      <c r="P28" s="277">
        <v>66.42</v>
      </c>
      <c r="Q28" s="199"/>
      <c r="R28" s="200"/>
      <c r="S28" s="200"/>
    </row>
    <row r="29" spans="1:19" ht="13.8" thickBot="1" x14ac:dyDescent="0.3">
      <c r="A29" s="95"/>
      <c r="B29" s="50"/>
      <c r="C29" s="52"/>
      <c r="D29" s="53"/>
      <c r="E29" s="52"/>
      <c r="F29" s="52"/>
      <c r="G29" s="53"/>
      <c r="H29" s="52"/>
      <c r="I29" s="50"/>
      <c r="J29" s="51"/>
      <c r="K29" s="50"/>
      <c r="L29" s="50"/>
      <c r="M29" s="51"/>
      <c r="N29" s="50"/>
      <c r="O29" s="50"/>
      <c r="P29" s="51"/>
    </row>
    <row r="30" spans="1:19" ht="13.8" thickTop="1" x14ac:dyDescent="0.25">
      <c r="A30" s="108" t="s">
        <v>108</v>
      </c>
      <c r="B30" s="109"/>
      <c r="C30" s="109"/>
      <c r="D30" s="109"/>
      <c r="E30" s="109"/>
      <c r="F30" s="110"/>
      <c r="G30" s="111"/>
      <c r="H30" s="112"/>
      <c r="I30" s="112"/>
      <c r="J30" s="112"/>
      <c r="K30" s="112"/>
      <c r="L30" s="112"/>
      <c r="M30" s="112"/>
      <c r="N30" s="112"/>
      <c r="O30" s="112"/>
      <c r="P30" s="112"/>
    </row>
    <row r="31" spans="1:19" ht="13.8" thickBot="1" x14ac:dyDescent="0.3">
      <c r="A31" s="101" t="s">
        <v>107</v>
      </c>
      <c r="B31" s="98"/>
      <c r="C31" s="98"/>
      <c r="D31" s="98"/>
      <c r="E31" s="98"/>
      <c r="F31" s="99"/>
      <c r="G31" s="102"/>
      <c r="H31" s="2"/>
      <c r="I31" s="2"/>
      <c r="J31" s="2"/>
      <c r="K31" s="2"/>
      <c r="L31" s="2"/>
      <c r="M31" s="2"/>
      <c r="N31" s="2"/>
      <c r="O31" s="2"/>
      <c r="P31" s="2"/>
    </row>
    <row r="32" spans="1:19" ht="14.25" customHeight="1" thickTop="1" thickBot="1" x14ac:dyDescent="0.3">
      <c r="A32" s="103" t="s">
        <v>103</v>
      </c>
      <c r="B32" s="104"/>
      <c r="C32" s="104"/>
      <c r="D32" s="104"/>
      <c r="E32" s="104"/>
      <c r="F32" s="105"/>
      <c r="G32" s="106"/>
      <c r="H32" s="107"/>
      <c r="I32" s="107"/>
      <c r="J32" s="107"/>
      <c r="K32" s="107"/>
      <c r="L32" s="107"/>
      <c r="M32" s="107"/>
      <c r="N32" s="107"/>
      <c r="O32" s="107"/>
      <c r="P32" s="107"/>
    </row>
    <row r="33" spans="2:16" ht="13.8" thickTop="1" x14ac:dyDescent="0.25">
      <c r="B33" s="5"/>
      <c r="C33" s="5"/>
      <c r="D33" s="37"/>
      <c r="E33" s="5"/>
      <c r="F33" s="5"/>
      <c r="G33" s="37"/>
      <c r="H33" s="5"/>
      <c r="I33" s="5"/>
      <c r="J33" s="37"/>
      <c r="K33" s="5"/>
      <c r="L33" s="5"/>
      <c r="M33" s="37"/>
      <c r="N33" s="5"/>
      <c r="O33" s="5"/>
      <c r="P33" s="37"/>
    </row>
  </sheetData>
  <phoneticPr fontId="0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CC99FF"/>
    <pageSetUpPr fitToPage="1"/>
  </sheetPr>
  <dimension ref="A1:AF39"/>
  <sheetViews>
    <sheetView zoomScaleNormal="100" workbookViewId="0"/>
  </sheetViews>
  <sheetFormatPr baseColWidth="10" defaultColWidth="9.109375" defaultRowHeight="13.2" x14ac:dyDescent="0.25"/>
  <cols>
    <col min="1" max="1" width="25.6640625" style="94" customWidth="1"/>
    <col min="2" max="2" width="13.44140625" style="1" bestFit="1" customWidth="1"/>
    <col min="3" max="3" width="13.33203125" style="1" customWidth="1"/>
    <col min="4" max="15" width="7.33203125" style="1" customWidth="1"/>
    <col min="16" max="16" width="15.88671875" style="1" bestFit="1" customWidth="1"/>
    <col min="17" max="19" width="7.33203125" style="1" customWidth="1"/>
    <col min="20" max="20" width="8.109375" style="1" customWidth="1"/>
    <col min="21" max="29" width="7.33203125" style="1" customWidth="1"/>
    <col min="30" max="30" width="9.109375" style="1" customWidth="1"/>
    <col min="31" max="32" width="2.5546875" style="1" bestFit="1" customWidth="1"/>
    <col min="33" max="16384" width="9.109375" style="1"/>
  </cols>
  <sheetData>
    <row r="1" spans="1:32" s="16" customFormat="1" ht="42" customHeight="1" x14ac:dyDescent="0.4">
      <c r="A1" s="245" t="s">
        <v>254</v>
      </c>
      <c r="B1" s="247"/>
      <c r="C1" s="247"/>
      <c r="D1" s="247"/>
      <c r="E1" s="247"/>
      <c r="F1" s="247"/>
      <c r="G1" s="247"/>
      <c r="H1" s="248"/>
      <c r="I1" s="248"/>
      <c r="J1" s="248"/>
      <c r="K1" s="248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</row>
    <row r="2" spans="1:32" ht="21" x14ac:dyDescent="0.25">
      <c r="A2" s="68" t="s">
        <v>282</v>
      </c>
      <c r="B2" s="69"/>
      <c r="C2" s="70"/>
      <c r="D2" s="70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</row>
    <row r="3" spans="1:32" ht="26.25" customHeight="1" x14ac:dyDescent="0.25">
      <c r="A3" s="54" t="s">
        <v>101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3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32" ht="20.100000000000001" customHeight="1" x14ac:dyDescent="0.25">
      <c r="A4" s="129" t="s">
        <v>241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pans="1:32" ht="51.75" customHeight="1" x14ac:dyDescent="0.25">
      <c r="A5" s="62" t="s">
        <v>78</v>
      </c>
      <c r="B5" s="29" t="s">
        <v>77</v>
      </c>
      <c r="C5" s="29" t="s">
        <v>255</v>
      </c>
      <c r="D5" s="29" t="s">
        <v>85</v>
      </c>
      <c r="E5" s="29" t="s">
        <v>86</v>
      </c>
      <c r="F5" s="29" t="s">
        <v>271</v>
      </c>
      <c r="G5" s="29" t="s">
        <v>87</v>
      </c>
      <c r="H5" s="29" t="s">
        <v>36</v>
      </c>
      <c r="I5" s="29" t="s">
        <v>82</v>
      </c>
      <c r="J5" s="29" t="s">
        <v>37</v>
      </c>
      <c r="K5" s="32" t="s">
        <v>38</v>
      </c>
      <c r="L5" s="29" t="s">
        <v>39</v>
      </c>
      <c r="M5" s="29" t="s">
        <v>40</v>
      </c>
      <c r="N5" s="32" t="s">
        <v>41</v>
      </c>
      <c r="O5" s="29" t="s">
        <v>42</v>
      </c>
      <c r="P5" s="29" t="s">
        <v>242</v>
      </c>
      <c r="Q5" s="29" t="s">
        <v>43</v>
      </c>
      <c r="R5" s="32" t="s">
        <v>44</v>
      </c>
      <c r="S5" s="29" t="s">
        <v>45</v>
      </c>
      <c r="T5" s="29" t="s">
        <v>46</v>
      </c>
      <c r="U5" s="32" t="s">
        <v>47</v>
      </c>
      <c r="V5" s="29" t="s">
        <v>48</v>
      </c>
      <c r="W5" s="29" t="s">
        <v>49</v>
      </c>
      <c r="X5" s="29" t="s">
        <v>256</v>
      </c>
      <c r="Y5" s="32" t="s">
        <v>50</v>
      </c>
      <c r="Z5" s="32" t="s">
        <v>83</v>
      </c>
      <c r="AA5" s="32" t="s">
        <v>84</v>
      </c>
      <c r="AB5" s="32" t="s">
        <v>51</v>
      </c>
      <c r="AC5" s="32" t="s">
        <v>52</v>
      </c>
    </row>
    <row r="6" spans="1:32" s="11" customFormat="1" ht="15" customHeight="1" x14ac:dyDescent="0.25">
      <c r="A6" s="33" t="s">
        <v>14</v>
      </c>
      <c r="B6" s="223">
        <f>C6+P6</f>
        <v>0</v>
      </c>
      <c r="C6" s="223">
        <f>D6+E6+F6+G6+H6+I6+J6+K6+L6+M6+N6+O6</f>
        <v>0</v>
      </c>
      <c r="D6" s="224">
        <v>0</v>
      </c>
      <c r="E6" s="224">
        <v>0</v>
      </c>
      <c r="F6" s="224">
        <v>0</v>
      </c>
      <c r="G6" s="224">
        <v>0</v>
      </c>
      <c r="H6" s="224">
        <v>0</v>
      </c>
      <c r="I6" s="224">
        <v>0</v>
      </c>
      <c r="J6" s="224">
        <v>0</v>
      </c>
      <c r="K6" s="224">
        <v>0</v>
      </c>
      <c r="L6" s="224">
        <v>0</v>
      </c>
      <c r="M6" s="224">
        <v>0</v>
      </c>
      <c r="N6" s="224">
        <v>0</v>
      </c>
      <c r="O6" s="224">
        <v>0</v>
      </c>
      <c r="P6" s="223">
        <f>Q6+R6+S6+T6+U6+V6+W6+X6+Y6+Z6+AA6+AB6+AC6</f>
        <v>0</v>
      </c>
      <c r="Q6" s="224">
        <v>0</v>
      </c>
      <c r="R6" s="224">
        <v>0</v>
      </c>
      <c r="S6" s="224">
        <v>0</v>
      </c>
      <c r="T6" s="224">
        <v>0</v>
      </c>
      <c r="U6" s="224">
        <v>0</v>
      </c>
      <c r="V6" s="224">
        <v>0</v>
      </c>
      <c r="W6" s="224">
        <v>0</v>
      </c>
      <c r="X6" s="224">
        <v>0</v>
      </c>
      <c r="Y6" s="224">
        <v>0</v>
      </c>
      <c r="Z6" s="224">
        <v>0</v>
      </c>
      <c r="AA6" s="224">
        <v>0</v>
      </c>
      <c r="AB6" s="224">
        <v>0</v>
      </c>
      <c r="AC6" s="224">
        <v>0</v>
      </c>
      <c r="AD6" s="12"/>
      <c r="AE6" s="12"/>
      <c r="AF6" s="12"/>
    </row>
    <row r="7" spans="1:32" s="11" customFormat="1" ht="15" customHeight="1" x14ac:dyDescent="0.25">
      <c r="A7" s="34" t="s">
        <v>15</v>
      </c>
      <c r="B7" s="223">
        <f t="shared" ref="B7:B26" si="0">C7+P7</f>
        <v>3.3289999999999997</v>
      </c>
      <c r="C7" s="223">
        <f t="shared" ref="C7:C26" si="1">D7+E7+F7+G7+H7+I7+J7+K7+L7+M7+N7+O7</f>
        <v>2.8289999999999997</v>
      </c>
      <c r="D7" s="225">
        <v>0</v>
      </c>
      <c r="E7" s="225">
        <v>0</v>
      </c>
      <c r="F7" s="225">
        <v>0</v>
      </c>
      <c r="G7" s="225">
        <v>0</v>
      </c>
      <c r="H7" s="225">
        <v>0</v>
      </c>
      <c r="I7" s="225">
        <v>0</v>
      </c>
      <c r="J7" s="225">
        <v>0</v>
      </c>
      <c r="K7" s="225">
        <v>0</v>
      </c>
      <c r="L7" s="225">
        <v>0</v>
      </c>
      <c r="M7" s="225">
        <v>0</v>
      </c>
      <c r="N7" s="225">
        <v>0</v>
      </c>
      <c r="O7" s="225">
        <v>2.8289999999999997</v>
      </c>
      <c r="P7" s="223">
        <f t="shared" ref="P7:P26" si="2">Q7+R7+S7+T7+U7+V7+W7+X7+Y7+Z7+AA7+AB7+AC7</f>
        <v>0.5</v>
      </c>
      <c r="Q7" s="225">
        <v>0</v>
      </c>
      <c r="R7" s="225">
        <v>0</v>
      </c>
      <c r="S7" s="225">
        <v>0</v>
      </c>
      <c r="T7" s="225">
        <v>0</v>
      </c>
      <c r="U7" s="225">
        <v>0</v>
      </c>
      <c r="V7" s="225">
        <v>0</v>
      </c>
      <c r="W7" s="225">
        <v>0</v>
      </c>
      <c r="X7" s="225">
        <v>0</v>
      </c>
      <c r="Y7" s="225">
        <v>0</v>
      </c>
      <c r="Z7" s="225">
        <v>0</v>
      </c>
      <c r="AA7" s="225">
        <v>0</v>
      </c>
      <c r="AB7" s="225">
        <v>0</v>
      </c>
      <c r="AC7" s="225">
        <v>0.5</v>
      </c>
      <c r="AD7" s="12"/>
      <c r="AE7" s="12"/>
      <c r="AF7" s="12"/>
    </row>
    <row r="8" spans="1:32" s="11" customFormat="1" ht="15" customHeight="1" x14ac:dyDescent="0.25">
      <c r="A8" s="34" t="s">
        <v>16</v>
      </c>
      <c r="B8" s="223">
        <f t="shared" si="0"/>
        <v>1.1320000000000001</v>
      </c>
      <c r="C8" s="223">
        <f t="shared" si="1"/>
        <v>1.1320000000000001</v>
      </c>
      <c r="D8" s="225">
        <v>0</v>
      </c>
      <c r="E8" s="225">
        <v>0</v>
      </c>
      <c r="F8" s="225">
        <v>0</v>
      </c>
      <c r="G8" s="225">
        <v>0</v>
      </c>
      <c r="H8" s="225">
        <v>0</v>
      </c>
      <c r="I8" s="225">
        <v>0</v>
      </c>
      <c r="J8" s="225">
        <v>0</v>
      </c>
      <c r="K8" s="226">
        <v>0</v>
      </c>
      <c r="L8" s="225">
        <v>0</v>
      </c>
      <c r="M8" s="225">
        <v>0</v>
      </c>
      <c r="N8" s="226">
        <v>0</v>
      </c>
      <c r="O8" s="225">
        <v>1.1320000000000001</v>
      </c>
      <c r="P8" s="223">
        <f t="shared" si="2"/>
        <v>0</v>
      </c>
      <c r="Q8" s="225">
        <v>0</v>
      </c>
      <c r="R8" s="226">
        <v>0</v>
      </c>
      <c r="S8" s="225">
        <v>0</v>
      </c>
      <c r="T8" s="225">
        <v>0</v>
      </c>
      <c r="U8" s="226">
        <v>0</v>
      </c>
      <c r="V8" s="225">
        <v>0</v>
      </c>
      <c r="W8" s="225">
        <v>0</v>
      </c>
      <c r="X8" s="225">
        <v>0</v>
      </c>
      <c r="Y8" s="225">
        <v>0</v>
      </c>
      <c r="Z8" s="225">
        <v>0</v>
      </c>
      <c r="AA8" s="225">
        <v>0</v>
      </c>
      <c r="AB8" s="225">
        <v>0</v>
      </c>
      <c r="AC8" s="225">
        <v>0</v>
      </c>
      <c r="AD8" s="12"/>
      <c r="AE8" s="12"/>
      <c r="AF8" s="12"/>
    </row>
    <row r="9" spans="1:32" s="11" customFormat="1" ht="15" customHeight="1" x14ac:dyDescent="0.25">
      <c r="A9" s="34" t="s">
        <v>31</v>
      </c>
      <c r="B9" s="223">
        <f t="shared" si="0"/>
        <v>0</v>
      </c>
      <c r="C9" s="223">
        <f t="shared" si="1"/>
        <v>0</v>
      </c>
      <c r="D9" s="225">
        <v>0</v>
      </c>
      <c r="E9" s="225">
        <v>0</v>
      </c>
      <c r="F9" s="225">
        <v>0</v>
      </c>
      <c r="G9" s="225">
        <v>0</v>
      </c>
      <c r="H9" s="225">
        <v>0</v>
      </c>
      <c r="I9" s="225">
        <v>0</v>
      </c>
      <c r="J9" s="225">
        <v>0</v>
      </c>
      <c r="K9" s="226">
        <v>0</v>
      </c>
      <c r="L9" s="225">
        <v>0</v>
      </c>
      <c r="M9" s="225">
        <v>0</v>
      </c>
      <c r="N9" s="226">
        <v>0</v>
      </c>
      <c r="O9" s="225">
        <v>0</v>
      </c>
      <c r="P9" s="223">
        <f t="shared" si="2"/>
        <v>0</v>
      </c>
      <c r="Q9" s="225">
        <v>0</v>
      </c>
      <c r="R9" s="226">
        <v>0</v>
      </c>
      <c r="S9" s="225">
        <v>0</v>
      </c>
      <c r="T9" s="225">
        <v>0</v>
      </c>
      <c r="U9" s="226">
        <v>0</v>
      </c>
      <c r="V9" s="225">
        <v>0</v>
      </c>
      <c r="W9" s="225">
        <v>0</v>
      </c>
      <c r="X9" s="225">
        <v>0</v>
      </c>
      <c r="Y9" s="225">
        <v>0</v>
      </c>
      <c r="Z9" s="225">
        <v>0</v>
      </c>
      <c r="AA9" s="225">
        <v>0</v>
      </c>
      <c r="AB9" s="225">
        <v>0</v>
      </c>
      <c r="AC9" s="225">
        <v>0</v>
      </c>
      <c r="AD9" s="12"/>
      <c r="AE9" s="12"/>
      <c r="AF9" s="12"/>
    </row>
    <row r="10" spans="1:32" s="11" customFormat="1" ht="15" customHeight="1" x14ac:dyDescent="0.25">
      <c r="A10" s="35" t="s">
        <v>17</v>
      </c>
      <c r="B10" s="227">
        <f t="shared" si="0"/>
        <v>1331.96</v>
      </c>
      <c r="C10" s="227">
        <f t="shared" si="1"/>
        <v>1331.96</v>
      </c>
      <c r="D10" s="228">
        <v>0</v>
      </c>
      <c r="E10" s="228">
        <v>0</v>
      </c>
      <c r="F10" s="228">
        <v>0</v>
      </c>
      <c r="G10" s="228">
        <v>0</v>
      </c>
      <c r="H10" s="228">
        <v>0</v>
      </c>
      <c r="I10" s="228">
        <v>0</v>
      </c>
      <c r="J10" s="228">
        <v>1331.96</v>
      </c>
      <c r="K10" s="229">
        <v>0</v>
      </c>
      <c r="L10" s="228">
        <v>0</v>
      </c>
      <c r="M10" s="228">
        <v>0</v>
      </c>
      <c r="N10" s="229">
        <v>0</v>
      </c>
      <c r="O10" s="228">
        <v>0</v>
      </c>
      <c r="P10" s="227">
        <f t="shared" si="2"/>
        <v>0</v>
      </c>
      <c r="Q10" s="228">
        <v>0</v>
      </c>
      <c r="R10" s="229">
        <v>0</v>
      </c>
      <c r="S10" s="228">
        <v>0</v>
      </c>
      <c r="T10" s="228">
        <v>0</v>
      </c>
      <c r="U10" s="229">
        <v>0</v>
      </c>
      <c r="V10" s="228">
        <v>0</v>
      </c>
      <c r="W10" s="228">
        <v>0</v>
      </c>
      <c r="X10" s="228">
        <v>0</v>
      </c>
      <c r="Y10" s="228">
        <v>0</v>
      </c>
      <c r="Z10" s="228">
        <v>0</v>
      </c>
      <c r="AA10" s="228">
        <v>0</v>
      </c>
      <c r="AB10" s="228">
        <v>0</v>
      </c>
      <c r="AC10" s="228">
        <v>0</v>
      </c>
      <c r="AD10" s="12"/>
      <c r="AE10" s="12"/>
      <c r="AF10" s="12"/>
    </row>
    <row r="11" spans="1:32" s="11" customFormat="1" ht="15" customHeight="1" x14ac:dyDescent="0.25">
      <c r="A11" s="34" t="s">
        <v>18</v>
      </c>
      <c r="B11" s="223">
        <f t="shared" si="0"/>
        <v>1569.4490000000001</v>
      </c>
      <c r="C11" s="223">
        <f t="shared" si="1"/>
        <v>1453.6790000000001</v>
      </c>
      <c r="D11" s="225">
        <v>0</v>
      </c>
      <c r="E11" s="225">
        <v>0</v>
      </c>
      <c r="F11" s="225">
        <v>0</v>
      </c>
      <c r="G11" s="225">
        <v>0</v>
      </c>
      <c r="H11" s="225">
        <v>0</v>
      </c>
      <c r="I11" s="225">
        <v>0</v>
      </c>
      <c r="J11" s="225">
        <v>400.10499999999979</v>
      </c>
      <c r="K11" s="226">
        <v>0</v>
      </c>
      <c r="L11" s="225">
        <v>0</v>
      </c>
      <c r="M11" s="225">
        <v>279.16600000000005</v>
      </c>
      <c r="N11" s="226">
        <v>0</v>
      </c>
      <c r="O11" s="225">
        <v>774.40800000000013</v>
      </c>
      <c r="P11" s="223">
        <f t="shared" si="2"/>
        <v>115.76999999999998</v>
      </c>
      <c r="Q11" s="225">
        <v>0</v>
      </c>
      <c r="R11" s="226">
        <v>0</v>
      </c>
      <c r="S11" s="225">
        <v>0</v>
      </c>
      <c r="T11" s="225">
        <v>0</v>
      </c>
      <c r="U11" s="226">
        <v>61.97999999999999</v>
      </c>
      <c r="V11" s="225">
        <v>0</v>
      </c>
      <c r="W11" s="225">
        <v>0</v>
      </c>
      <c r="X11" s="225">
        <v>0</v>
      </c>
      <c r="Y11" s="225">
        <v>0</v>
      </c>
      <c r="Z11" s="225">
        <v>0</v>
      </c>
      <c r="AA11" s="225">
        <v>0</v>
      </c>
      <c r="AB11" s="225">
        <v>1.105</v>
      </c>
      <c r="AC11" s="225">
        <v>52.685000000000002</v>
      </c>
      <c r="AD11" s="12"/>
      <c r="AE11" s="12"/>
      <c r="AF11" s="12"/>
    </row>
    <row r="12" spans="1:32" s="11" customFormat="1" ht="15" customHeight="1" x14ac:dyDescent="0.25">
      <c r="A12" s="34" t="s">
        <v>19</v>
      </c>
      <c r="B12" s="223">
        <f t="shared" si="0"/>
        <v>4158.8959999999997</v>
      </c>
      <c r="C12" s="223">
        <f t="shared" si="1"/>
        <v>2525.7539999999999</v>
      </c>
      <c r="D12" s="225">
        <v>0</v>
      </c>
      <c r="E12" s="225">
        <v>0</v>
      </c>
      <c r="F12" s="225">
        <v>0</v>
      </c>
      <c r="G12" s="225">
        <v>0</v>
      </c>
      <c r="H12" s="225">
        <v>119.04</v>
      </c>
      <c r="I12" s="225">
        <v>0</v>
      </c>
      <c r="J12" s="225">
        <v>1081.462</v>
      </c>
      <c r="K12" s="226">
        <v>0</v>
      </c>
      <c r="L12" s="225">
        <v>0</v>
      </c>
      <c r="M12" s="225">
        <v>91.335000000000008</v>
      </c>
      <c r="N12" s="226">
        <v>0</v>
      </c>
      <c r="O12" s="225">
        <v>1233.9169999999999</v>
      </c>
      <c r="P12" s="223">
        <f t="shared" si="2"/>
        <v>1633.1420000000001</v>
      </c>
      <c r="Q12" s="225">
        <v>68.38</v>
      </c>
      <c r="R12" s="226">
        <v>71.882000000000005</v>
      </c>
      <c r="S12" s="225">
        <v>73.300000000000011</v>
      </c>
      <c r="T12" s="225">
        <v>0</v>
      </c>
      <c r="U12" s="226">
        <v>0</v>
      </c>
      <c r="V12" s="225">
        <v>0</v>
      </c>
      <c r="W12" s="225">
        <v>0</v>
      </c>
      <c r="X12" s="225">
        <v>0</v>
      </c>
      <c r="Y12" s="225">
        <v>0</v>
      </c>
      <c r="Z12" s="225">
        <v>0</v>
      </c>
      <c r="AA12" s="225">
        <v>0</v>
      </c>
      <c r="AB12" s="225">
        <v>807.90700000000004</v>
      </c>
      <c r="AC12" s="225">
        <v>611.673</v>
      </c>
      <c r="AD12" s="12"/>
      <c r="AE12" s="12"/>
      <c r="AF12" s="12"/>
    </row>
    <row r="13" spans="1:32" s="11" customFormat="1" ht="15" customHeight="1" x14ac:dyDescent="0.25">
      <c r="A13" s="34" t="s">
        <v>20</v>
      </c>
      <c r="B13" s="223">
        <f t="shared" si="0"/>
        <v>6400.114999999998</v>
      </c>
      <c r="C13" s="223">
        <f t="shared" si="1"/>
        <v>2629.4970000000017</v>
      </c>
      <c r="D13" s="231">
        <v>0</v>
      </c>
      <c r="E13" s="231">
        <v>0</v>
      </c>
      <c r="F13" s="231">
        <v>0</v>
      </c>
      <c r="G13" s="231">
        <v>0</v>
      </c>
      <c r="H13" s="231">
        <v>39.393999999999998</v>
      </c>
      <c r="I13" s="231">
        <v>0</v>
      </c>
      <c r="J13" s="231">
        <v>717.31899999999996</v>
      </c>
      <c r="K13" s="226">
        <v>0</v>
      </c>
      <c r="L13" s="231">
        <v>0</v>
      </c>
      <c r="M13" s="231">
        <v>144.52500000000001</v>
      </c>
      <c r="N13" s="226">
        <v>0</v>
      </c>
      <c r="O13" s="231">
        <v>1728.2590000000016</v>
      </c>
      <c r="P13" s="230">
        <f t="shared" si="2"/>
        <v>3770.6179999999968</v>
      </c>
      <c r="Q13" s="231">
        <v>0</v>
      </c>
      <c r="R13" s="226">
        <v>814.36999999999978</v>
      </c>
      <c r="S13" s="231">
        <v>0</v>
      </c>
      <c r="T13" s="231">
        <v>0</v>
      </c>
      <c r="U13" s="226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183.87400000000002</v>
      </c>
      <c r="AC13" s="231">
        <v>2772.3739999999971</v>
      </c>
      <c r="AD13" s="12"/>
      <c r="AE13" s="12"/>
      <c r="AF13" s="12"/>
    </row>
    <row r="14" spans="1:32" s="11" customFormat="1" ht="15" customHeight="1" x14ac:dyDescent="0.25">
      <c r="A14" s="34" t="s">
        <v>21</v>
      </c>
      <c r="B14" s="223">
        <f t="shared" si="0"/>
        <v>243.48899999999995</v>
      </c>
      <c r="C14" s="223">
        <f t="shared" si="1"/>
        <v>161.93700000000004</v>
      </c>
      <c r="D14" s="231">
        <v>0</v>
      </c>
      <c r="E14" s="231">
        <v>0</v>
      </c>
      <c r="F14" s="231">
        <v>0</v>
      </c>
      <c r="G14" s="231">
        <v>0</v>
      </c>
      <c r="H14" s="231">
        <v>0</v>
      </c>
      <c r="I14" s="231">
        <v>0</v>
      </c>
      <c r="J14" s="231">
        <v>156.73100000000002</v>
      </c>
      <c r="K14" s="231">
        <v>0</v>
      </c>
      <c r="L14" s="231">
        <v>0</v>
      </c>
      <c r="M14" s="231">
        <v>1.4790000000000001</v>
      </c>
      <c r="N14" s="231">
        <v>0</v>
      </c>
      <c r="O14" s="231">
        <v>3.7270000000000003</v>
      </c>
      <c r="P14" s="230">
        <f t="shared" si="2"/>
        <v>81.551999999999907</v>
      </c>
      <c r="Q14" s="231">
        <v>0</v>
      </c>
      <c r="R14" s="231">
        <v>0</v>
      </c>
      <c r="S14" s="231">
        <v>0</v>
      </c>
      <c r="T14" s="231">
        <v>72.285999999999902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9.266</v>
      </c>
      <c r="AD14" s="12"/>
      <c r="AE14" s="12"/>
      <c r="AF14" s="12"/>
    </row>
    <row r="15" spans="1:32" s="11" customFormat="1" ht="15" customHeight="1" x14ac:dyDescent="0.25">
      <c r="A15" s="35" t="s">
        <v>22</v>
      </c>
      <c r="B15" s="227">
        <f t="shared" si="0"/>
        <v>138418.40299999999</v>
      </c>
      <c r="C15" s="227">
        <f t="shared" si="1"/>
        <v>6890.4670000000006</v>
      </c>
      <c r="D15" s="228">
        <v>0</v>
      </c>
      <c r="E15" s="228">
        <v>0</v>
      </c>
      <c r="F15" s="228">
        <v>0</v>
      </c>
      <c r="G15" s="228">
        <v>0</v>
      </c>
      <c r="H15" s="233">
        <v>0</v>
      </c>
      <c r="I15" s="233">
        <v>0</v>
      </c>
      <c r="J15" s="233">
        <v>3893.2300000000009</v>
      </c>
      <c r="K15" s="233">
        <v>0</v>
      </c>
      <c r="L15" s="233">
        <v>0</v>
      </c>
      <c r="M15" s="233">
        <v>0.60099999999999998</v>
      </c>
      <c r="N15" s="233">
        <v>0</v>
      </c>
      <c r="O15" s="228">
        <v>2996.636</v>
      </c>
      <c r="P15" s="232">
        <f t="shared" si="2"/>
        <v>131527.93599999999</v>
      </c>
      <c r="Q15" s="233">
        <v>0</v>
      </c>
      <c r="R15" s="233">
        <v>0</v>
      </c>
      <c r="S15" s="233">
        <v>0</v>
      </c>
      <c r="T15" s="233">
        <v>130476.51499999998</v>
      </c>
      <c r="U15" s="233">
        <v>0</v>
      </c>
      <c r="V15" s="233">
        <v>0</v>
      </c>
      <c r="W15" s="233">
        <v>0</v>
      </c>
      <c r="X15" s="233">
        <v>0</v>
      </c>
      <c r="Y15" s="233">
        <v>0</v>
      </c>
      <c r="Z15" s="233">
        <v>0</v>
      </c>
      <c r="AA15" s="233">
        <v>0</v>
      </c>
      <c r="AB15" s="233">
        <v>0</v>
      </c>
      <c r="AC15" s="233">
        <v>1051.421</v>
      </c>
      <c r="AD15" s="12"/>
      <c r="AE15" s="12"/>
      <c r="AF15" s="12"/>
    </row>
    <row r="16" spans="1:32" s="11" customFormat="1" ht="15" customHeight="1" x14ac:dyDescent="0.25">
      <c r="A16" s="34" t="s">
        <v>23</v>
      </c>
      <c r="B16" s="223">
        <f t="shared" si="0"/>
        <v>43631.145000000004</v>
      </c>
      <c r="C16" s="223">
        <f t="shared" si="1"/>
        <v>23150.946000000004</v>
      </c>
      <c r="D16" s="225">
        <v>0</v>
      </c>
      <c r="E16" s="225">
        <v>0</v>
      </c>
      <c r="F16" s="225">
        <v>0</v>
      </c>
      <c r="G16" s="225">
        <v>0</v>
      </c>
      <c r="H16" s="231">
        <v>172.25</v>
      </c>
      <c r="I16" s="231">
        <v>0</v>
      </c>
      <c r="J16" s="231">
        <v>15940.434000000003</v>
      </c>
      <c r="K16" s="231">
        <v>0</v>
      </c>
      <c r="L16" s="231">
        <v>0</v>
      </c>
      <c r="M16" s="231">
        <v>2299.5940000000001</v>
      </c>
      <c r="N16" s="231">
        <v>0</v>
      </c>
      <c r="O16" s="225">
        <v>4738.6680000000006</v>
      </c>
      <c r="P16" s="230">
        <f t="shared" si="2"/>
        <v>20480.198999999997</v>
      </c>
      <c r="Q16" s="231">
        <v>0</v>
      </c>
      <c r="R16" s="231">
        <v>0</v>
      </c>
      <c r="S16" s="231">
        <v>0</v>
      </c>
      <c r="T16" s="231">
        <v>1173.7420000000002</v>
      </c>
      <c r="U16" s="231">
        <v>15675.849999999999</v>
      </c>
      <c r="V16" s="231">
        <v>0</v>
      </c>
      <c r="W16" s="231">
        <v>0</v>
      </c>
      <c r="X16" s="231">
        <v>0</v>
      </c>
      <c r="Y16" s="231">
        <v>6.96</v>
      </c>
      <c r="Z16" s="231">
        <v>0</v>
      </c>
      <c r="AA16" s="231">
        <v>0</v>
      </c>
      <c r="AB16" s="231">
        <v>61.34</v>
      </c>
      <c r="AC16" s="231">
        <v>3562.3069999999993</v>
      </c>
      <c r="AD16" s="12"/>
      <c r="AE16" s="12"/>
      <c r="AF16" s="12"/>
    </row>
    <row r="17" spans="1:32" s="11" customFormat="1" ht="15" customHeight="1" x14ac:dyDescent="0.25">
      <c r="A17" s="34" t="s">
        <v>24</v>
      </c>
      <c r="B17" s="223">
        <f t="shared" si="0"/>
        <v>28451.358</v>
      </c>
      <c r="C17" s="223">
        <f t="shared" si="1"/>
        <v>23424.410999999996</v>
      </c>
      <c r="D17" s="225">
        <v>0</v>
      </c>
      <c r="E17" s="225">
        <v>0</v>
      </c>
      <c r="F17" s="225">
        <v>0</v>
      </c>
      <c r="G17" s="225">
        <v>0</v>
      </c>
      <c r="H17" s="231">
        <v>0</v>
      </c>
      <c r="I17" s="231">
        <v>0</v>
      </c>
      <c r="J17" s="231">
        <v>10887.583999999999</v>
      </c>
      <c r="K17" s="231">
        <v>177.251</v>
      </c>
      <c r="L17" s="231">
        <v>0</v>
      </c>
      <c r="M17" s="231">
        <v>3409.2080000000024</v>
      </c>
      <c r="N17" s="231">
        <v>0</v>
      </c>
      <c r="O17" s="225">
        <v>8950.3679999999949</v>
      </c>
      <c r="P17" s="230">
        <f t="shared" si="2"/>
        <v>5026.9470000000019</v>
      </c>
      <c r="Q17" s="231">
        <v>1552.2700000000004</v>
      </c>
      <c r="R17" s="231">
        <v>0</v>
      </c>
      <c r="S17" s="231">
        <v>0</v>
      </c>
      <c r="T17" s="231">
        <v>282.56399999999996</v>
      </c>
      <c r="U17" s="231">
        <v>0</v>
      </c>
      <c r="V17" s="231">
        <v>0</v>
      </c>
      <c r="W17" s="231">
        <v>0</v>
      </c>
      <c r="X17" s="231">
        <v>0</v>
      </c>
      <c r="Y17" s="231">
        <v>954.25399999999979</v>
      </c>
      <c r="Z17" s="231">
        <v>0</v>
      </c>
      <c r="AA17" s="231">
        <v>0</v>
      </c>
      <c r="AB17" s="231">
        <v>1.861</v>
      </c>
      <c r="AC17" s="231">
        <v>2235.9980000000014</v>
      </c>
      <c r="AD17" s="12"/>
      <c r="AE17" s="12"/>
      <c r="AF17" s="12"/>
    </row>
    <row r="18" spans="1:32" s="11" customFormat="1" ht="15" customHeight="1" x14ac:dyDescent="0.25">
      <c r="A18" s="34" t="s">
        <v>30</v>
      </c>
      <c r="B18" s="223">
        <f t="shared" si="0"/>
        <v>31414.482999999993</v>
      </c>
      <c r="C18" s="223">
        <f t="shared" si="1"/>
        <v>10751.974999999997</v>
      </c>
      <c r="D18" s="231">
        <v>0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8625.5469999999968</v>
      </c>
      <c r="K18" s="231">
        <v>123.47799999999999</v>
      </c>
      <c r="L18" s="231">
        <v>0</v>
      </c>
      <c r="M18" s="231">
        <v>896.90100000000007</v>
      </c>
      <c r="N18" s="231">
        <v>0</v>
      </c>
      <c r="O18" s="231">
        <v>1106.0490000000007</v>
      </c>
      <c r="P18" s="230">
        <f t="shared" si="2"/>
        <v>20662.507999999998</v>
      </c>
      <c r="Q18" s="231">
        <v>920.19900000000007</v>
      </c>
      <c r="R18" s="231">
        <v>0</v>
      </c>
      <c r="S18" s="231">
        <v>1.17</v>
      </c>
      <c r="T18" s="231">
        <v>2.1859999999999999</v>
      </c>
      <c r="U18" s="231">
        <v>0</v>
      </c>
      <c r="V18" s="231">
        <v>0</v>
      </c>
      <c r="W18" s="231">
        <v>0</v>
      </c>
      <c r="X18" s="231">
        <v>0</v>
      </c>
      <c r="Y18" s="231">
        <v>4910.4559999999983</v>
      </c>
      <c r="Z18" s="231">
        <v>0</v>
      </c>
      <c r="AA18" s="231">
        <v>0</v>
      </c>
      <c r="AB18" s="231">
        <v>37.041000000000004</v>
      </c>
      <c r="AC18" s="231">
        <v>14791.455999999998</v>
      </c>
      <c r="AD18" s="12"/>
      <c r="AE18" s="12"/>
      <c r="AF18" s="12"/>
    </row>
    <row r="19" spans="1:32" s="11" customFormat="1" ht="15" customHeight="1" x14ac:dyDescent="0.25">
      <c r="A19" s="34" t="s">
        <v>29</v>
      </c>
      <c r="B19" s="223">
        <f t="shared" si="0"/>
        <v>2340.7089999999989</v>
      </c>
      <c r="C19" s="223">
        <f t="shared" si="1"/>
        <v>187.35499999999999</v>
      </c>
      <c r="D19" s="231">
        <v>0</v>
      </c>
      <c r="E19" s="231">
        <v>0</v>
      </c>
      <c r="F19" s="231">
        <v>0</v>
      </c>
      <c r="G19" s="231">
        <v>0</v>
      </c>
      <c r="H19" s="231">
        <v>0</v>
      </c>
      <c r="I19" s="231">
        <v>0</v>
      </c>
      <c r="J19" s="231">
        <v>13.84</v>
      </c>
      <c r="K19" s="231">
        <v>20.184999999999999</v>
      </c>
      <c r="L19" s="231">
        <v>0</v>
      </c>
      <c r="M19" s="231">
        <v>4.8689999999999998</v>
      </c>
      <c r="N19" s="231">
        <v>0</v>
      </c>
      <c r="O19" s="231">
        <v>148.46099999999998</v>
      </c>
      <c r="P19" s="230">
        <f t="shared" si="2"/>
        <v>2153.3539999999989</v>
      </c>
      <c r="Q19" s="231">
        <v>144</v>
      </c>
      <c r="R19" s="231">
        <v>603.69299999999998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89.964999999999989</v>
      </c>
      <c r="AC19" s="231">
        <v>1315.695999999999</v>
      </c>
      <c r="AD19" s="12"/>
      <c r="AE19" s="12"/>
      <c r="AF19" s="12"/>
    </row>
    <row r="20" spans="1:32" s="11" customFormat="1" ht="15" customHeight="1" x14ac:dyDescent="0.25">
      <c r="A20" s="35" t="s">
        <v>33</v>
      </c>
      <c r="B20" s="227">
        <f t="shared" si="0"/>
        <v>9366.7790000000041</v>
      </c>
      <c r="C20" s="227">
        <f t="shared" si="1"/>
        <v>3185.9099999999985</v>
      </c>
      <c r="D20" s="228">
        <v>0</v>
      </c>
      <c r="E20" s="228">
        <v>0</v>
      </c>
      <c r="F20" s="228">
        <v>0</v>
      </c>
      <c r="G20" s="228">
        <v>0</v>
      </c>
      <c r="H20" s="233">
        <v>90.394000000000005</v>
      </c>
      <c r="I20" s="233">
        <v>0</v>
      </c>
      <c r="J20" s="233">
        <v>472.30500000000006</v>
      </c>
      <c r="K20" s="233">
        <v>1.008</v>
      </c>
      <c r="L20" s="233">
        <v>0</v>
      </c>
      <c r="M20" s="233">
        <v>58.494999999999997</v>
      </c>
      <c r="N20" s="233">
        <v>0</v>
      </c>
      <c r="O20" s="228">
        <v>2563.7079999999983</v>
      </c>
      <c r="P20" s="232">
        <f t="shared" si="2"/>
        <v>6180.8690000000061</v>
      </c>
      <c r="Q20" s="233">
        <v>25</v>
      </c>
      <c r="R20" s="233">
        <v>0</v>
      </c>
      <c r="S20" s="233">
        <v>759.4149999999986</v>
      </c>
      <c r="T20" s="233">
        <v>789.87600000000066</v>
      </c>
      <c r="U20" s="233">
        <v>0.13700000000000001</v>
      </c>
      <c r="V20" s="233">
        <v>0</v>
      </c>
      <c r="W20" s="233">
        <v>0</v>
      </c>
      <c r="X20" s="233">
        <v>0</v>
      </c>
      <c r="Y20" s="233">
        <v>0.76</v>
      </c>
      <c r="Z20" s="233">
        <v>0</v>
      </c>
      <c r="AA20" s="233">
        <v>0</v>
      </c>
      <c r="AB20" s="233">
        <v>15.984999999999999</v>
      </c>
      <c r="AC20" s="233">
        <v>4589.6960000000072</v>
      </c>
      <c r="AD20" s="12"/>
      <c r="AE20" s="12"/>
      <c r="AF20" s="12"/>
    </row>
    <row r="21" spans="1:32" s="11" customFormat="1" ht="15" customHeight="1" x14ac:dyDescent="0.25">
      <c r="A21" s="34" t="s">
        <v>28</v>
      </c>
      <c r="B21" s="223">
        <f t="shared" si="0"/>
        <v>11391.868793484622</v>
      </c>
      <c r="C21" s="223">
        <f t="shared" si="1"/>
        <v>3834.1550000000011</v>
      </c>
      <c r="D21" s="225">
        <v>0</v>
      </c>
      <c r="E21" s="225">
        <v>0</v>
      </c>
      <c r="F21" s="225">
        <v>0</v>
      </c>
      <c r="G21" s="225">
        <v>0</v>
      </c>
      <c r="H21" s="231">
        <v>5.2999999999999999E-2</v>
      </c>
      <c r="I21" s="231">
        <v>0</v>
      </c>
      <c r="J21" s="231">
        <v>1397.0839999999998</v>
      </c>
      <c r="K21" s="231">
        <v>5.1109999999999998</v>
      </c>
      <c r="L21" s="231">
        <v>0</v>
      </c>
      <c r="M21" s="231">
        <v>744.2440000000006</v>
      </c>
      <c r="N21" s="231">
        <v>0</v>
      </c>
      <c r="O21" s="225">
        <v>1687.6630000000005</v>
      </c>
      <c r="P21" s="230">
        <f t="shared" si="2"/>
        <v>7557.7137934846214</v>
      </c>
      <c r="Q21" s="231">
        <v>37.850999999999999</v>
      </c>
      <c r="R21" s="231">
        <v>1.0289999999999999</v>
      </c>
      <c r="S21" s="231">
        <v>71.802999999999997</v>
      </c>
      <c r="T21" s="231">
        <v>4714.5887934846214</v>
      </c>
      <c r="U21" s="231">
        <v>0</v>
      </c>
      <c r="V21" s="231">
        <v>0</v>
      </c>
      <c r="W21" s="231">
        <v>0</v>
      </c>
      <c r="X21" s="231">
        <v>0</v>
      </c>
      <c r="Y21" s="231">
        <v>7.343</v>
      </c>
      <c r="Z21" s="231">
        <v>0</v>
      </c>
      <c r="AA21" s="231">
        <v>0</v>
      </c>
      <c r="AB21" s="231">
        <v>149.27200000000002</v>
      </c>
      <c r="AC21" s="231">
        <v>2575.8270000000002</v>
      </c>
      <c r="AD21" s="12"/>
      <c r="AE21" s="12"/>
      <c r="AF21" s="12"/>
    </row>
    <row r="22" spans="1:32" s="11" customFormat="1" ht="15" customHeight="1" x14ac:dyDescent="0.25">
      <c r="A22" s="34" t="s">
        <v>27</v>
      </c>
      <c r="B22" s="223">
        <f t="shared" si="0"/>
        <v>17842.275999999991</v>
      </c>
      <c r="C22" s="223">
        <f t="shared" si="1"/>
        <v>17796.66299999999</v>
      </c>
      <c r="D22" s="225">
        <v>0</v>
      </c>
      <c r="E22" s="225">
        <v>0</v>
      </c>
      <c r="F22" s="225">
        <v>0</v>
      </c>
      <c r="G22" s="225">
        <v>0</v>
      </c>
      <c r="H22" s="231">
        <v>15445.585999999992</v>
      </c>
      <c r="I22" s="231">
        <v>0</v>
      </c>
      <c r="J22" s="231">
        <v>610.61199999999997</v>
      </c>
      <c r="K22" s="231">
        <v>0</v>
      </c>
      <c r="L22" s="231">
        <v>393.50300000000004</v>
      </c>
      <c r="M22" s="231">
        <v>544.94999999999993</v>
      </c>
      <c r="N22" s="231">
        <v>0</v>
      </c>
      <c r="O22" s="225">
        <v>802.01199999999994</v>
      </c>
      <c r="P22" s="230">
        <f t="shared" si="2"/>
        <v>45.613</v>
      </c>
      <c r="Q22" s="231">
        <v>0</v>
      </c>
      <c r="R22" s="231">
        <v>0.191</v>
      </c>
      <c r="S22" s="231">
        <v>0</v>
      </c>
      <c r="T22" s="231">
        <v>8.7799999999999994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36.641999999999996</v>
      </c>
      <c r="AD22" s="12"/>
      <c r="AE22" s="12"/>
      <c r="AF22" s="12"/>
    </row>
    <row r="23" spans="1:32" s="11" customFormat="1" ht="15" customHeight="1" x14ac:dyDescent="0.25">
      <c r="A23" s="34" t="s">
        <v>26</v>
      </c>
      <c r="B23" s="223">
        <f t="shared" si="0"/>
        <v>1497.7450000000006</v>
      </c>
      <c r="C23" s="223">
        <f t="shared" si="1"/>
        <v>1416.1210000000005</v>
      </c>
      <c r="D23" s="231">
        <v>0</v>
      </c>
      <c r="E23" s="231">
        <v>0</v>
      </c>
      <c r="F23" s="231">
        <v>0</v>
      </c>
      <c r="G23" s="231">
        <v>0</v>
      </c>
      <c r="H23" s="231">
        <v>0</v>
      </c>
      <c r="I23" s="231">
        <v>0</v>
      </c>
      <c r="J23" s="231">
        <v>1147.3720000000005</v>
      </c>
      <c r="K23" s="231">
        <v>153.047</v>
      </c>
      <c r="L23" s="231">
        <v>0.67399999999999993</v>
      </c>
      <c r="M23" s="231">
        <v>50.597000000000008</v>
      </c>
      <c r="N23" s="231">
        <v>0</v>
      </c>
      <c r="O23" s="231">
        <v>64.43100000000004</v>
      </c>
      <c r="P23" s="230">
        <f t="shared" si="2"/>
        <v>81.623999999999995</v>
      </c>
      <c r="Q23" s="231">
        <v>0.48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81.143999999999991</v>
      </c>
      <c r="AD23" s="12"/>
      <c r="AE23" s="12"/>
      <c r="AF23" s="12"/>
    </row>
    <row r="24" spans="1:32" s="11" customFormat="1" ht="15" customHeight="1" x14ac:dyDescent="0.25">
      <c r="A24" s="34" t="s">
        <v>32</v>
      </c>
      <c r="B24" s="223">
        <f t="shared" si="0"/>
        <v>12012.570999999998</v>
      </c>
      <c r="C24" s="223">
        <f t="shared" si="1"/>
        <v>11080.296999999999</v>
      </c>
      <c r="D24" s="231">
        <v>0</v>
      </c>
      <c r="E24" s="231">
        <v>0</v>
      </c>
      <c r="F24" s="231">
        <v>0</v>
      </c>
      <c r="G24" s="231">
        <v>0</v>
      </c>
      <c r="H24" s="231">
        <v>0</v>
      </c>
      <c r="I24" s="231">
        <v>0</v>
      </c>
      <c r="J24" s="231">
        <v>9930.4219999999987</v>
      </c>
      <c r="K24" s="231">
        <v>0</v>
      </c>
      <c r="L24" s="231">
        <v>0</v>
      </c>
      <c r="M24" s="231">
        <v>1090.18</v>
      </c>
      <c r="N24" s="231">
        <v>0</v>
      </c>
      <c r="O24" s="231">
        <v>59.694999999999986</v>
      </c>
      <c r="P24" s="230">
        <f t="shared" si="2"/>
        <v>932.274</v>
      </c>
      <c r="Q24" s="231">
        <v>0</v>
      </c>
      <c r="R24" s="231">
        <v>0</v>
      </c>
      <c r="S24" s="231">
        <v>26.14</v>
      </c>
      <c r="T24" s="231">
        <v>815.47400000000005</v>
      </c>
      <c r="U24" s="231">
        <v>90.66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12"/>
      <c r="AE24" s="12"/>
      <c r="AF24" s="12"/>
    </row>
    <row r="25" spans="1:32" s="11" customFormat="1" ht="15" customHeight="1" x14ac:dyDescent="0.25">
      <c r="A25" s="36" t="s">
        <v>25</v>
      </c>
      <c r="B25" s="234">
        <f t="shared" si="0"/>
        <v>6352.9342731787083</v>
      </c>
      <c r="C25" s="234">
        <f t="shared" si="1"/>
        <v>11.015000000000002</v>
      </c>
      <c r="D25" s="236">
        <v>0</v>
      </c>
      <c r="E25" s="236">
        <v>0</v>
      </c>
      <c r="F25" s="236">
        <v>0</v>
      </c>
      <c r="G25" s="236">
        <v>0</v>
      </c>
      <c r="H25" s="236">
        <v>0</v>
      </c>
      <c r="I25" s="236">
        <v>0</v>
      </c>
      <c r="J25" s="236">
        <v>0.13500000000000001</v>
      </c>
      <c r="K25" s="236">
        <v>0.91999999999999993</v>
      </c>
      <c r="L25" s="236">
        <v>0</v>
      </c>
      <c r="M25" s="236">
        <v>0.28100000000000003</v>
      </c>
      <c r="N25" s="236">
        <v>0</v>
      </c>
      <c r="O25" s="236">
        <v>9.679000000000002</v>
      </c>
      <c r="P25" s="235">
        <f t="shared" si="2"/>
        <v>6341.919273178708</v>
      </c>
      <c r="Q25" s="236">
        <v>0</v>
      </c>
      <c r="R25" s="236">
        <v>0</v>
      </c>
      <c r="S25" s="236">
        <v>0</v>
      </c>
      <c r="T25" s="236">
        <v>5752.638273178708</v>
      </c>
      <c r="U25" s="236">
        <v>0</v>
      </c>
      <c r="V25" s="236">
        <v>0</v>
      </c>
      <c r="W25" s="236">
        <v>0</v>
      </c>
      <c r="X25" s="236">
        <v>0</v>
      </c>
      <c r="Y25" s="236">
        <v>2.78</v>
      </c>
      <c r="Z25" s="236">
        <v>0</v>
      </c>
      <c r="AA25" s="236">
        <v>0</v>
      </c>
      <c r="AB25" s="236">
        <v>574.26</v>
      </c>
      <c r="AC25" s="236">
        <v>12.240999999999998</v>
      </c>
      <c r="AD25" s="12"/>
      <c r="AE25" s="12"/>
      <c r="AF25" s="12"/>
    </row>
    <row r="26" spans="1:32" ht="30.75" customHeight="1" x14ac:dyDescent="0.25">
      <c r="A26" s="31" t="s">
        <v>0</v>
      </c>
      <c r="B26" s="237">
        <f t="shared" si="0"/>
        <v>316428.64206666325</v>
      </c>
      <c r="C26" s="237">
        <f t="shared" si="1"/>
        <v>109836.10299999999</v>
      </c>
      <c r="D26" s="237">
        <f t="shared" ref="D26:I26" si="3">D6+D7+D8+D9+D10+D11+D12+D13+D14+D15+D16+D17+D18+D19+D20+D21+D22+D23+D24+D25</f>
        <v>0</v>
      </c>
      <c r="E26" s="237">
        <f t="shared" si="3"/>
        <v>0</v>
      </c>
      <c r="F26" s="237">
        <f t="shared" ref="F26" si="4">F6+F7+F8+F9+F10+F11+F12+F13+F14+F15+F16+F17+F18+F19+F20+F21+F22+F23+F24+F25</f>
        <v>0</v>
      </c>
      <c r="G26" s="237">
        <f t="shared" si="3"/>
        <v>0</v>
      </c>
      <c r="H26" s="237">
        <f t="shared" si="3"/>
        <v>15866.716999999991</v>
      </c>
      <c r="I26" s="237">
        <f t="shared" si="3"/>
        <v>0</v>
      </c>
      <c r="J26" s="237">
        <f t="shared" ref="J26" si="5">J6+J7+J8+J9+J10+J11+J12+J13+J14+J15+J16+J17+J18+J19+J20+J21+J22+J23+J24+J25</f>
        <v>56606.142</v>
      </c>
      <c r="K26" s="237">
        <f t="shared" ref="K26" si="6">K6+K7+K8+K9+K10+K11+K12+K13+K14+K15+K16+K17+K18+K19+K20+K21+K22+K23+K24+K25</f>
        <v>480.99999999999994</v>
      </c>
      <c r="L26" s="237">
        <f t="shared" ref="L26" si="7">L6+L7+L8+L9+L10+L11+L12+L13+L14+L15+L16+L17+L18+L19+L20+L21+L22+L23+L24+L25</f>
        <v>394.17700000000002</v>
      </c>
      <c r="M26" s="237">
        <f t="shared" ref="M26:N26" si="8">M6+M7+M8+M9+M10+M11+M12+M13+M14+M15+M16+M17+M18+M19+M20+M21+M22+M23+M24+M25</f>
        <v>9616.4250000000047</v>
      </c>
      <c r="N26" s="237">
        <f t="shared" si="8"/>
        <v>0</v>
      </c>
      <c r="O26" s="237">
        <f t="shared" ref="O26" si="9">O6+O7+O8+O9+O10+O11+O12+O13+O14+O15+O16+O17+O18+O19+O20+O21+O22+O23+O24+O25</f>
        <v>26871.641999999993</v>
      </c>
      <c r="P26" s="237">
        <f t="shared" si="2"/>
        <v>206592.53906666327</v>
      </c>
      <c r="Q26" s="237">
        <f t="shared" ref="Q26" si="10">Q6+Q7+Q8+Q9+Q10+Q11+Q12+Q13+Q14+Q15+Q16+Q17+Q18+Q19+Q20+Q21+Q22+Q23+Q24+Q25</f>
        <v>2748.1800000000007</v>
      </c>
      <c r="R26" s="237">
        <f t="shared" ref="R26" si="11">R6+R7+R8+R9+R10+R11+R12+R13+R14+R15+R16+R17+R18+R19+R20+R21+R22+R23+R24+R25</f>
        <v>1491.1649999999997</v>
      </c>
      <c r="S26" s="237">
        <f t="shared" ref="S26" si="12">S6+S7+S8+S9+S10+S11+S12+S13+S14+S15+S16+S17+S18+S19+S20+S21+S22+S23+S24+S25</f>
        <v>931.82799999999861</v>
      </c>
      <c r="T26" s="237">
        <f t="shared" ref="T26" si="13">T6+T7+T8+T9+T10+T11+T12+T13+T14+T15+T16+T17+T18+T19+T20+T21+T22+T23+T24+T25</f>
        <v>144088.65006666328</v>
      </c>
      <c r="U26" s="237">
        <f t="shared" ref="U26" si="14">U6+U7+U8+U9+U10+U11+U12+U13+U14+U15+U16+U17+U18+U19+U20+U21+U22+U23+U24+U25</f>
        <v>15828.626999999999</v>
      </c>
      <c r="V26" s="237">
        <f t="shared" ref="V26" si="15">V6+V7+V8+V9+V10+V11+V12+V13+V14+V15+V16+V17+V18+V19+V20+V21+V22+V23+V24+V25</f>
        <v>0</v>
      </c>
      <c r="W26" s="237">
        <f t="shared" ref="W26" si="16">W6+W7+W8+W9+W10+W11+W12+W13+W14+W15+W16+W17+W18+W19+W20+W21+W22+W23+W24+W25</f>
        <v>0</v>
      </c>
      <c r="X26" s="237">
        <f t="shared" ref="X26" si="17">X6+X7+X8+X9+X10+X11+X12+X13+X14+X15+X16+X17+X18+X19+X20+X21+X22+X23+X24+X25</f>
        <v>0</v>
      </c>
      <c r="Y26" s="237">
        <f t="shared" ref="Y26" si="18">Y6+Y7+Y8+Y9+Y10+Y11+Y12+Y13+Y14+Y15+Y16+Y17+Y18+Y19+Y20+Y21+Y22+Y23+Y24+Y25</f>
        <v>5882.5529999999981</v>
      </c>
      <c r="Z26" s="237">
        <f t="shared" ref="Z26" si="19">Z6+Z7+Z8+Z9+Z10+Z11+Z12+Z13+Z14+Z15+Z16+Z17+Z18+Z19+Z20+Z21+Z22+Z23+Z24+Z25</f>
        <v>0</v>
      </c>
      <c r="AA26" s="237">
        <f t="shared" ref="AA26" si="20">AA6+AA7+AA8+AA9+AA10+AA11+AA12+AA13+AA14+AA15+AA16+AA17+AA18+AA19+AA20+AA21+AA22+AA23+AA24+AA25</f>
        <v>0</v>
      </c>
      <c r="AB26" s="237">
        <f t="shared" ref="AB26" si="21">AB6+AB7+AB8+AB9+AB10+AB11+AB12+AB13+AB14+AB15+AB16+AB17+AB18+AB19+AB20+AB21+AB22+AB23+AB24+AB25</f>
        <v>1922.61</v>
      </c>
      <c r="AC26" s="237">
        <f t="shared" ref="AC26" si="22">AC6+AC7+AC8+AC9+AC10+AC11+AC12+AC13+AC14+AC15+AC16+AC17+AC18+AC19+AC20+AC21+AC22+AC23+AC24+AC25</f>
        <v>33698.926000000007</v>
      </c>
      <c r="AD26" s="5"/>
      <c r="AE26" s="5"/>
      <c r="AF26" s="5"/>
    </row>
    <row r="27" spans="1:32" ht="9.75" customHeight="1" thickBot="1" x14ac:dyDescent="0.3"/>
    <row r="28" spans="1:32" ht="14.4" thickTop="1" thickBot="1" x14ac:dyDescent="0.3">
      <c r="A28" s="96" t="s">
        <v>103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</row>
    <row r="29" spans="1:32" ht="13.8" thickTop="1" x14ac:dyDescent="0.25"/>
    <row r="30" spans="1:3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32" x14ac:dyDescent="0.2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32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2:29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2:29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2:29" x14ac:dyDescent="0.2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2:29" x14ac:dyDescent="0.2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2:29" x14ac:dyDescent="0.2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2:29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2:29" x14ac:dyDescent="0.2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</sheetData>
  <pageMargins left="0.75" right="0.75" top="1" bottom="1" header="0" footer="0"/>
  <pageSetup paperSize="9" scale="84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D107"/>
  <sheetViews>
    <sheetView zoomScaleNormal="100" workbookViewId="0"/>
  </sheetViews>
  <sheetFormatPr baseColWidth="10" defaultColWidth="9.109375" defaultRowHeight="13.2" x14ac:dyDescent="0.25"/>
  <cols>
    <col min="1" max="1" width="9.109375" style="1"/>
    <col min="2" max="2" width="25.6640625" style="94" customWidth="1"/>
    <col min="3" max="3" width="88.88671875" style="94" customWidth="1"/>
    <col min="4" max="4" width="13.44140625" style="1" bestFit="1" customWidth="1"/>
    <col min="5" max="16384" width="9.109375" style="1"/>
  </cols>
  <sheetData>
    <row r="1" spans="1:4" s="16" customFormat="1" ht="21" x14ac:dyDescent="0.4">
      <c r="A1" s="245" t="s">
        <v>253</v>
      </c>
      <c r="B1" s="245"/>
      <c r="C1" s="246"/>
      <c r="D1" s="247"/>
    </row>
    <row r="2" spans="1:4" s="16" customFormat="1" ht="24" x14ac:dyDescent="0.4">
      <c r="A2" s="174" t="s">
        <v>284</v>
      </c>
      <c r="B2" s="174"/>
      <c r="C2" s="172"/>
      <c r="D2" s="173"/>
    </row>
    <row r="3" spans="1:4" x14ac:dyDescent="0.25">
      <c r="A3" s="54" t="s">
        <v>101</v>
      </c>
      <c r="B3" s="54"/>
      <c r="C3" s="168"/>
      <c r="D3" s="22"/>
    </row>
    <row r="4" spans="1:4" ht="24" x14ac:dyDescent="0.25">
      <c r="A4" s="206" t="s">
        <v>226</v>
      </c>
      <c r="B4" s="62" t="s">
        <v>225</v>
      </c>
      <c r="C4" s="62" t="s">
        <v>127</v>
      </c>
      <c r="D4" s="29" t="s">
        <v>0</v>
      </c>
    </row>
    <row r="5" spans="1:4" s="11" customFormat="1" x14ac:dyDescent="0.25">
      <c r="A5" s="207">
        <v>1</v>
      </c>
      <c r="B5" s="186" t="s">
        <v>128</v>
      </c>
      <c r="C5" s="186" t="s">
        <v>129</v>
      </c>
      <c r="D5" s="282">
        <v>7.2609999999999975</v>
      </c>
    </row>
    <row r="6" spans="1:4" s="11" customFormat="1" x14ac:dyDescent="0.25">
      <c r="A6" s="207">
        <v>2</v>
      </c>
      <c r="B6" s="186" t="s">
        <v>130</v>
      </c>
      <c r="C6" s="186" t="s">
        <v>131</v>
      </c>
      <c r="D6" s="282">
        <v>33.771999999999998</v>
      </c>
    </row>
    <row r="7" spans="1:4" s="11" customFormat="1" x14ac:dyDescent="0.25">
      <c r="A7" s="208">
        <v>3</v>
      </c>
      <c r="B7" s="279" t="s">
        <v>132</v>
      </c>
      <c r="C7" s="187" t="s">
        <v>133</v>
      </c>
      <c r="D7" s="283">
        <v>154.96700000000001</v>
      </c>
    </row>
    <row r="8" spans="1:4" s="11" customFormat="1" x14ac:dyDescent="0.25">
      <c r="A8" s="209"/>
      <c r="B8" s="34" t="s">
        <v>134</v>
      </c>
      <c r="C8" s="188" t="s">
        <v>135</v>
      </c>
      <c r="D8" s="284">
        <v>95.554000000000059</v>
      </c>
    </row>
    <row r="9" spans="1:4" s="11" customFormat="1" x14ac:dyDescent="0.25">
      <c r="A9" s="210"/>
      <c r="B9" s="280" t="s">
        <v>136</v>
      </c>
      <c r="C9" s="189" t="s">
        <v>137</v>
      </c>
      <c r="D9" s="285"/>
    </row>
    <row r="10" spans="1:4" s="11" customFormat="1" x14ac:dyDescent="0.25">
      <c r="A10" s="208">
        <v>4</v>
      </c>
      <c r="B10" s="279" t="s">
        <v>138</v>
      </c>
      <c r="C10" s="187" t="s">
        <v>139</v>
      </c>
      <c r="D10" s="283">
        <v>27.977000000000007</v>
      </c>
    </row>
    <row r="11" spans="1:4" s="11" customFormat="1" x14ac:dyDescent="0.25">
      <c r="A11" s="209"/>
      <c r="B11" s="34" t="s">
        <v>140</v>
      </c>
      <c r="C11" s="188" t="s">
        <v>141</v>
      </c>
      <c r="D11" s="284">
        <v>100.72800000000001</v>
      </c>
    </row>
    <row r="12" spans="1:4" s="11" customFormat="1" x14ac:dyDescent="0.25">
      <c r="A12" s="211"/>
      <c r="B12" s="281" t="s">
        <v>142</v>
      </c>
      <c r="C12" s="190" t="s">
        <v>143</v>
      </c>
      <c r="D12" s="286">
        <v>1.47</v>
      </c>
    </row>
    <row r="13" spans="1:4" s="11" customFormat="1" x14ac:dyDescent="0.25">
      <c r="A13" s="212">
        <v>5</v>
      </c>
      <c r="B13" s="191" t="s">
        <v>144</v>
      </c>
      <c r="C13" s="191" t="s">
        <v>145</v>
      </c>
      <c r="D13" s="287">
        <v>157.78200000000001</v>
      </c>
    </row>
    <row r="14" spans="1:4" s="11" customFormat="1" x14ac:dyDescent="0.25">
      <c r="A14" s="213">
        <v>6</v>
      </c>
      <c r="B14" s="187" t="s">
        <v>146</v>
      </c>
      <c r="C14" s="187" t="s">
        <v>147</v>
      </c>
      <c r="D14" s="283">
        <v>934.83900000000006</v>
      </c>
    </row>
    <row r="15" spans="1:4" s="11" customFormat="1" x14ac:dyDescent="0.25">
      <c r="A15" s="214"/>
      <c r="B15" s="190" t="s">
        <v>148</v>
      </c>
      <c r="C15" s="190" t="s">
        <v>149</v>
      </c>
      <c r="D15" s="288">
        <v>469.44799999999969</v>
      </c>
    </row>
    <row r="16" spans="1:4" s="11" customFormat="1" x14ac:dyDescent="0.25">
      <c r="A16" s="221">
        <v>7</v>
      </c>
      <c r="B16" s="222" t="s">
        <v>150</v>
      </c>
      <c r="C16" s="222" t="s">
        <v>151</v>
      </c>
      <c r="D16" s="289">
        <v>2123.009</v>
      </c>
    </row>
    <row r="17" spans="1:4" s="11" customFormat="1" x14ac:dyDescent="0.25">
      <c r="A17" s="208">
        <v>8</v>
      </c>
      <c r="B17" s="187" t="s">
        <v>152</v>
      </c>
      <c r="C17" s="187" t="s">
        <v>153</v>
      </c>
      <c r="D17" s="290">
        <v>6718.761000000005</v>
      </c>
    </row>
    <row r="18" spans="1:4" s="11" customFormat="1" x14ac:dyDescent="0.25">
      <c r="A18" s="209"/>
      <c r="B18" s="188" t="s">
        <v>154</v>
      </c>
      <c r="C18" s="188" t="s">
        <v>155</v>
      </c>
      <c r="D18" s="291">
        <v>107.538</v>
      </c>
    </row>
    <row r="19" spans="1:4" s="11" customFormat="1" x14ac:dyDescent="0.25">
      <c r="A19" s="210"/>
      <c r="B19" s="189" t="s">
        <v>156</v>
      </c>
      <c r="C19" s="189" t="s">
        <v>157</v>
      </c>
      <c r="D19" s="285">
        <v>4047.7379999999989</v>
      </c>
    </row>
    <row r="20" spans="1:4" s="11" customFormat="1" x14ac:dyDescent="0.25">
      <c r="A20" s="212">
        <v>9</v>
      </c>
      <c r="B20" s="191" t="s">
        <v>158</v>
      </c>
      <c r="C20" s="191" t="s">
        <v>159</v>
      </c>
      <c r="D20" s="292">
        <v>1367.5649999999989</v>
      </c>
    </row>
    <row r="21" spans="1:4" s="11" customFormat="1" x14ac:dyDescent="0.25">
      <c r="A21" s="208">
        <v>10</v>
      </c>
      <c r="B21" s="187" t="s">
        <v>160</v>
      </c>
      <c r="C21" s="187" t="s">
        <v>161</v>
      </c>
      <c r="D21" s="283">
        <v>173177.66399999993</v>
      </c>
    </row>
    <row r="22" spans="1:4" s="11" customFormat="1" x14ac:dyDescent="0.25">
      <c r="A22" s="214"/>
      <c r="B22" s="190" t="s">
        <v>162</v>
      </c>
      <c r="C22" s="190" t="s">
        <v>163</v>
      </c>
      <c r="D22" s="286">
        <v>30333.531000000134</v>
      </c>
    </row>
    <row r="23" spans="1:4" s="11" customFormat="1" x14ac:dyDescent="0.25">
      <c r="A23" s="215">
        <v>11</v>
      </c>
      <c r="B23" s="192" t="s">
        <v>164</v>
      </c>
      <c r="C23" s="192" t="s">
        <v>165</v>
      </c>
      <c r="D23" s="293">
        <v>786.89599999999984</v>
      </c>
    </row>
    <row r="24" spans="1:4" s="11" customFormat="1" x14ac:dyDescent="0.25">
      <c r="A24" s="216"/>
      <c r="B24" s="188" t="s">
        <v>166</v>
      </c>
      <c r="C24" s="188" t="s">
        <v>167</v>
      </c>
      <c r="D24" s="284">
        <v>2457.0960000000023</v>
      </c>
    </row>
    <row r="25" spans="1:4" s="11" customFormat="1" x14ac:dyDescent="0.25">
      <c r="A25" s="209"/>
      <c r="B25" s="188" t="s">
        <v>168</v>
      </c>
      <c r="C25" s="188" t="s">
        <v>169</v>
      </c>
      <c r="D25" s="284">
        <v>6610.183</v>
      </c>
    </row>
    <row r="26" spans="1:4" s="11" customFormat="1" x14ac:dyDescent="0.25">
      <c r="A26" s="209"/>
      <c r="B26" s="188" t="s">
        <v>170</v>
      </c>
      <c r="C26" s="188" t="s">
        <v>171</v>
      </c>
      <c r="D26" s="284">
        <v>4521.7670000000007</v>
      </c>
    </row>
    <row r="27" spans="1:4" s="11" customFormat="1" x14ac:dyDescent="0.25">
      <c r="A27" s="214"/>
      <c r="B27" s="190" t="s">
        <v>172</v>
      </c>
      <c r="C27" s="190" t="s">
        <v>173</v>
      </c>
      <c r="D27" s="286">
        <v>1684.9559999999992</v>
      </c>
    </row>
    <row r="28" spans="1:4" s="11" customFormat="1" x14ac:dyDescent="0.25">
      <c r="A28" s="215">
        <v>12</v>
      </c>
      <c r="B28" s="192" t="s">
        <v>174</v>
      </c>
      <c r="C28" s="192" t="s">
        <v>175</v>
      </c>
      <c r="D28" s="293">
        <v>367.45099999999985</v>
      </c>
    </row>
    <row r="29" spans="1:4" s="11" customFormat="1" x14ac:dyDescent="0.25">
      <c r="A29" s="216"/>
      <c r="B29" s="188" t="s">
        <v>176</v>
      </c>
      <c r="C29" s="188" t="s">
        <v>177</v>
      </c>
      <c r="D29" s="284">
        <v>178.37800000000013</v>
      </c>
    </row>
    <row r="30" spans="1:4" s="11" customFormat="1" x14ac:dyDescent="0.25">
      <c r="A30" s="214"/>
      <c r="B30" s="190" t="s">
        <v>178</v>
      </c>
      <c r="C30" s="190" t="s">
        <v>179</v>
      </c>
      <c r="D30" s="288">
        <v>3332.5749999999994</v>
      </c>
    </row>
    <row r="31" spans="1:4" s="11" customFormat="1" x14ac:dyDescent="0.25">
      <c r="A31" s="217">
        <v>13</v>
      </c>
      <c r="B31" s="193" t="s">
        <v>180</v>
      </c>
      <c r="C31" s="193" t="s">
        <v>181</v>
      </c>
      <c r="D31" s="294">
        <v>1494.383</v>
      </c>
    </row>
    <row r="32" spans="1:4" s="11" customFormat="1" x14ac:dyDescent="0.25">
      <c r="A32" s="215">
        <v>14</v>
      </c>
      <c r="B32" s="192" t="s">
        <v>182</v>
      </c>
      <c r="C32" s="192" t="s">
        <v>183</v>
      </c>
      <c r="D32" s="293">
        <v>155.87799999999999</v>
      </c>
    </row>
    <row r="33" spans="1:4" s="11" customFormat="1" x14ac:dyDescent="0.25">
      <c r="A33" s="209"/>
      <c r="B33" s="188" t="s">
        <v>184</v>
      </c>
      <c r="C33" s="188" t="s">
        <v>185</v>
      </c>
      <c r="D33" s="291">
        <v>85.335999999999956</v>
      </c>
    </row>
    <row r="34" spans="1:4" s="11" customFormat="1" x14ac:dyDescent="0.25">
      <c r="A34" s="218"/>
      <c r="B34" s="190" t="s">
        <v>186</v>
      </c>
      <c r="C34" s="190" t="s">
        <v>187</v>
      </c>
      <c r="D34" s="288">
        <v>532.88499999999988</v>
      </c>
    </row>
    <row r="35" spans="1:4" s="11" customFormat="1" x14ac:dyDescent="0.25">
      <c r="A35" s="217">
        <v>15</v>
      </c>
      <c r="B35" s="193" t="s">
        <v>188</v>
      </c>
      <c r="C35" s="193" t="s">
        <v>189</v>
      </c>
      <c r="D35" s="294">
        <v>29812.20399999998</v>
      </c>
    </row>
    <row r="36" spans="1:4" s="11" customFormat="1" x14ac:dyDescent="0.25">
      <c r="A36" s="217">
        <v>16</v>
      </c>
      <c r="B36" s="193" t="s">
        <v>190</v>
      </c>
      <c r="C36" s="193" t="s">
        <v>191</v>
      </c>
      <c r="D36" s="294">
        <v>6752.6269999999977</v>
      </c>
    </row>
    <row r="37" spans="1:4" s="11" customFormat="1" x14ac:dyDescent="0.25">
      <c r="A37" s="215">
        <v>17</v>
      </c>
      <c r="B37" s="192" t="s">
        <v>192</v>
      </c>
      <c r="C37" s="192" t="s">
        <v>193</v>
      </c>
      <c r="D37" s="293">
        <v>8994.2060000000092</v>
      </c>
    </row>
    <row r="38" spans="1:4" s="11" customFormat="1" x14ac:dyDescent="0.25">
      <c r="A38" s="209"/>
      <c r="B38" s="188" t="s">
        <v>194</v>
      </c>
      <c r="C38" s="188" t="s">
        <v>195</v>
      </c>
      <c r="D38" s="291">
        <v>3760.2810000000009</v>
      </c>
    </row>
    <row r="39" spans="1:4" s="11" customFormat="1" x14ac:dyDescent="0.25">
      <c r="A39" s="216"/>
      <c r="B39" s="188" t="s">
        <v>196</v>
      </c>
      <c r="C39" s="188" t="s">
        <v>197</v>
      </c>
      <c r="D39" s="284">
        <v>10.635999999999997</v>
      </c>
    </row>
    <row r="40" spans="1:4" s="11" customFormat="1" x14ac:dyDescent="0.25">
      <c r="A40" s="209"/>
      <c r="B40" s="188" t="s">
        <v>198</v>
      </c>
      <c r="C40" s="188" t="s">
        <v>199</v>
      </c>
      <c r="D40" s="284">
        <v>74.515000000000001</v>
      </c>
    </row>
    <row r="41" spans="1:4" s="11" customFormat="1" x14ac:dyDescent="0.25">
      <c r="A41" s="209"/>
      <c r="B41" s="188" t="s">
        <v>200</v>
      </c>
      <c r="C41" s="188" t="s">
        <v>201</v>
      </c>
      <c r="D41" s="284">
        <v>8171.5530000000008</v>
      </c>
    </row>
    <row r="42" spans="1:4" s="11" customFormat="1" x14ac:dyDescent="0.25">
      <c r="A42" s="209"/>
      <c r="B42" s="188" t="s">
        <v>202</v>
      </c>
      <c r="C42" s="188" t="s">
        <v>203</v>
      </c>
      <c r="D42" s="291">
        <v>956.71100000000013</v>
      </c>
    </row>
    <row r="43" spans="1:4" s="11" customFormat="1" x14ac:dyDescent="0.25">
      <c r="A43" s="209"/>
      <c r="B43" s="188" t="s">
        <v>204</v>
      </c>
      <c r="C43" s="188" t="s">
        <v>205</v>
      </c>
      <c r="D43" s="291">
        <v>478.65899999999959</v>
      </c>
    </row>
    <row r="44" spans="1:4" s="11" customFormat="1" x14ac:dyDescent="0.25">
      <c r="A44" s="216"/>
      <c r="B44" s="188" t="s">
        <v>206</v>
      </c>
      <c r="C44" s="188" t="s">
        <v>207</v>
      </c>
      <c r="D44" s="284">
        <v>975.22200000000021</v>
      </c>
    </row>
    <row r="45" spans="1:4" s="11" customFormat="1" x14ac:dyDescent="0.25">
      <c r="A45" s="209"/>
      <c r="B45" s="188" t="s">
        <v>208</v>
      </c>
      <c r="C45" s="188" t="s">
        <v>209</v>
      </c>
      <c r="D45" s="284">
        <v>1578.2199999999984</v>
      </c>
    </row>
    <row r="46" spans="1:4" s="11" customFormat="1" x14ac:dyDescent="0.25">
      <c r="A46" s="209"/>
      <c r="B46" s="188" t="s">
        <v>210</v>
      </c>
      <c r="C46" s="188" t="s">
        <v>211</v>
      </c>
      <c r="D46" s="284">
        <v>185.82899999999998</v>
      </c>
    </row>
    <row r="47" spans="1:4" s="11" customFormat="1" x14ac:dyDescent="0.25">
      <c r="A47" s="209"/>
      <c r="B47" s="188" t="s">
        <v>212</v>
      </c>
      <c r="C47" s="188" t="s">
        <v>213</v>
      </c>
      <c r="D47" s="291">
        <v>1731.7389999999916</v>
      </c>
    </row>
    <row r="48" spans="1:4" s="11" customFormat="1" x14ac:dyDescent="0.25">
      <c r="A48" s="209"/>
      <c r="B48" s="188" t="s">
        <v>214</v>
      </c>
      <c r="C48" s="188" t="s">
        <v>215</v>
      </c>
      <c r="D48" s="291">
        <v>46.578000000000003</v>
      </c>
    </row>
    <row r="49" spans="1:4" s="11" customFormat="1" x14ac:dyDescent="0.25">
      <c r="A49" s="216"/>
      <c r="B49" s="188" t="s">
        <v>216</v>
      </c>
      <c r="C49" s="188" t="s">
        <v>217</v>
      </c>
      <c r="D49" s="284">
        <v>1157.6867934846214</v>
      </c>
    </row>
    <row r="50" spans="1:4" s="11" customFormat="1" ht="22.8" x14ac:dyDescent="0.25">
      <c r="A50" s="219"/>
      <c r="B50" s="188" t="s">
        <v>218</v>
      </c>
      <c r="C50" s="188" t="s">
        <v>219</v>
      </c>
      <c r="D50" s="284"/>
    </row>
    <row r="51" spans="1:4" s="11" customFormat="1" x14ac:dyDescent="0.25">
      <c r="A51" s="214"/>
      <c r="B51" s="190" t="s">
        <v>220</v>
      </c>
      <c r="C51" s="190" t="s">
        <v>221</v>
      </c>
      <c r="D51" s="288">
        <v>807.49299999999891</v>
      </c>
    </row>
    <row r="52" spans="1:4" s="11" customFormat="1" x14ac:dyDescent="0.25">
      <c r="A52" s="217">
        <v>18</v>
      </c>
      <c r="B52" s="193" t="s">
        <v>222</v>
      </c>
      <c r="C52" s="193" t="s">
        <v>223</v>
      </c>
      <c r="D52" s="295">
        <v>1965.0829999999996</v>
      </c>
    </row>
    <row r="53" spans="1:4" s="11" customFormat="1" x14ac:dyDescent="0.25">
      <c r="A53" s="217">
        <v>19</v>
      </c>
      <c r="B53" s="193"/>
      <c r="C53" s="193" t="s">
        <v>224</v>
      </c>
      <c r="D53" s="295">
        <v>509.78727317871164</v>
      </c>
    </row>
    <row r="54" spans="1:4" ht="13.8" x14ac:dyDescent="0.25">
      <c r="A54" s="220" t="s">
        <v>234</v>
      </c>
      <c r="B54" s="185"/>
      <c r="C54" s="185"/>
      <c r="D54" s="296">
        <f>SUM(D5:D53)</f>
        <v>310036.41806666338</v>
      </c>
    </row>
    <row r="55" spans="1:4" ht="13.8" thickBot="1" x14ac:dyDescent="0.3">
      <c r="A55" s="184"/>
      <c r="B55" s="184"/>
      <c r="C55" s="3"/>
      <c r="D55" s="3"/>
    </row>
    <row r="56" spans="1:4" ht="14.4" thickTop="1" thickBot="1" x14ac:dyDescent="0.3">
      <c r="A56" s="205" t="s">
        <v>233</v>
      </c>
      <c r="B56" s="109"/>
      <c r="C56" s="109"/>
      <c r="D56" s="109"/>
    </row>
    <row r="57" spans="1:4" ht="14.4" thickTop="1" thickBot="1" x14ac:dyDescent="0.3">
      <c r="A57" s="96" t="s">
        <v>103</v>
      </c>
      <c r="B57" s="169"/>
      <c r="C57" s="64"/>
      <c r="D57" s="64"/>
    </row>
    <row r="58" spans="1:4" ht="13.8" thickTop="1" x14ac:dyDescent="0.25">
      <c r="B58" s="166"/>
      <c r="C58" s="166"/>
    </row>
    <row r="59" spans="1:4" x14ac:dyDescent="0.25">
      <c r="B59" s="170"/>
      <c r="C59" s="170"/>
      <c r="D59" s="171"/>
    </row>
    <row r="60" spans="1:4" x14ac:dyDescent="0.25">
      <c r="B60" s="170"/>
      <c r="C60" s="170"/>
      <c r="D60" s="171"/>
    </row>
    <row r="61" spans="1:4" x14ac:dyDescent="0.25">
      <c r="B61" s="170"/>
      <c r="C61" s="170"/>
      <c r="D61" s="171"/>
    </row>
    <row r="62" spans="1:4" x14ac:dyDescent="0.25">
      <c r="B62" s="170"/>
      <c r="C62" s="170"/>
      <c r="D62" s="171"/>
    </row>
    <row r="63" spans="1:4" x14ac:dyDescent="0.25">
      <c r="B63" s="170"/>
      <c r="C63" s="170"/>
      <c r="D63" s="171"/>
    </row>
    <row r="64" spans="1:4" x14ac:dyDescent="0.25">
      <c r="B64" s="170"/>
      <c r="C64" s="170"/>
      <c r="D64" s="171"/>
    </row>
    <row r="65" spans="2:4" x14ac:dyDescent="0.25">
      <c r="B65" s="170"/>
      <c r="C65" s="170"/>
      <c r="D65" s="171"/>
    </row>
    <row r="66" spans="2:4" x14ac:dyDescent="0.25">
      <c r="B66" s="170"/>
      <c r="C66" s="170"/>
      <c r="D66" s="171"/>
    </row>
    <row r="67" spans="2:4" x14ac:dyDescent="0.25">
      <c r="B67" s="170"/>
      <c r="C67" s="170"/>
      <c r="D67" s="171"/>
    </row>
    <row r="68" spans="2:4" x14ac:dyDescent="0.25">
      <c r="B68" s="170"/>
      <c r="C68" s="170"/>
      <c r="D68" s="170"/>
    </row>
    <row r="69" spans="2:4" x14ac:dyDescent="0.25">
      <c r="B69" s="170"/>
      <c r="C69" s="170"/>
      <c r="D69" s="170"/>
    </row>
    <row r="70" spans="2:4" x14ac:dyDescent="0.25">
      <c r="B70" s="170"/>
      <c r="C70" s="170"/>
      <c r="D70" s="170"/>
    </row>
    <row r="71" spans="2:4" x14ac:dyDescent="0.25">
      <c r="B71" s="170"/>
      <c r="C71" s="170"/>
      <c r="D71" s="170"/>
    </row>
    <row r="72" spans="2:4" x14ac:dyDescent="0.25">
      <c r="B72" s="170"/>
      <c r="C72" s="170"/>
      <c r="D72" s="170"/>
    </row>
    <row r="73" spans="2:4" x14ac:dyDescent="0.25">
      <c r="B73" s="170"/>
      <c r="C73" s="170"/>
      <c r="D73" s="170"/>
    </row>
    <row r="74" spans="2:4" x14ac:dyDescent="0.25">
      <c r="B74" s="170"/>
      <c r="C74" s="170"/>
      <c r="D74" s="170"/>
    </row>
    <row r="75" spans="2:4" x14ac:dyDescent="0.25">
      <c r="B75" s="170"/>
      <c r="C75" s="170"/>
      <c r="D75" s="170"/>
    </row>
    <row r="76" spans="2:4" x14ac:dyDescent="0.25">
      <c r="B76" s="170"/>
      <c r="C76" s="170"/>
      <c r="D76" s="170"/>
    </row>
    <row r="77" spans="2:4" x14ac:dyDescent="0.25">
      <c r="B77" s="170"/>
      <c r="C77" s="170"/>
      <c r="D77" s="170"/>
    </row>
    <row r="78" spans="2:4" x14ac:dyDescent="0.25">
      <c r="B78" s="170"/>
      <c r="C78" s="170"/>
      <c r="D78" s="170"/>
    </row>
    <row r="79" spans="2:4" x14ac:dyDescent="0.25">
      <c r="B79" s="170"/>
      <c r="C79" s="170"/>
      <c r="D79" s="170"/>
    </row>
    <row r="80" spans="2:4" x14ac:dyDescent="0.25">
      <c r="B80" s="170"/>
      <c r="C80" s="170"/>
      <c r="D80" s="170"/>
    </row>
    <row r="81" spans="2:4" x14ac:dyDescent="0.25">
      <c r="B81" s="170"/>
      <c r="C81" s="170"/>
      <c r="D81" s="170"/>
    </row>
    <row r="82" spans="2:4" x14ac:dyDescent="0.25">
      <c r="B82" s="170"/>
      <c r="C82" s="170"/>
      <c r="D82" s="170"/>
    </row>
    <row r="83" spans="2:4" x14ac:dyDescent="0.25">
      <c r="B83" s="170"/>
      <c r="C83" s="170"/>
      <c r="D83" s="170"/>
    </row>
    <row r="84" spans="2:4" x14ac:dyDescent="0.25">
      <c r="B84" s="170"/>
      <c r="C84" s="170"/>
      <c r="D84" s="170"/>
    </row>
    <row r="85" spans="2:4" x14ac:dyDescent="0.25">
      <c r="B85" s="170"/>
      <c r="C85" s="170"/>
      <c r="D85" s="170"/>
    </row>
    <row r="86" spans="2:4" x14ac:dyDescent="0.25">
      <c r="B86" s="170"/>
      <c r="C86" s="170"/>
      <c r="D86" s="170"/>
    </row>
    <row r="87" spans="2:4" x14ac:dyDescent="0.25">
      <c r="B87" s="170"/>
      <c r="C87" s="170"/>
      <c r="D87" s="170"/>
    </row>
    <row r="88" spans="2:4" x14ac:dyDescent="0.25">
      <c r="B88" s="170"/>
      <c r="C88" s="170"/>
      <c r="D88" s="170"/>
    </row>
    <row r="89" spans="2:4" x14ac:dyDescent="0.25">
      <c r="B89" s="170"/>
      <c r="C89" s="170"/>
      <c r="D89" s="170"/>
    </row>
    <row r="90" spans="2:4" x14ac:dyDescent="0.25">
      <c r="B90" s="170"/>
      <c r="C90" s="170"/>
      <c r="D90" s="170"/>
    </row>
    <row r="91" spans="2:4" x14ac:dyDescent="0.25">
      <c r="B91" s="170"/>
      <c r="C91" s="170"/>
      <c r="D91" s="170"/>
    </row>
    <row r="92" spans="2:4" x14ac:dyDescent="0.25">
      <c r="B92" s="170"/>
      <c r="C92" s="170"/>
      <c r="D92" s="170"/>
    </row>
    <row r="93" spans="2:4" x14ac:dyDescent="0.25">
      <c r="B93" s="170"/>
      <c r="C93" s="170"/>
      <c r="D93" s="170"/>
    </row>
    <row r="94" spans="2:4" x14ac:dyDescent="0.25">
      <c r="B94" s="170"/>
      <c r="C94" s="170"/>
      <c r="D94" s="170"/>
    </row>
    <row r="95" spans="2:4" x14ac:dyDescent="0.25">
      <c r="B95" s="170"/>
      <c r="C95" s="170"/>
      <c r="D95" s="170"/>
    </row>
    <row r="96" spans="2:4" x14ac:dyDescent="0.25">
      <c r="B96" s="170"/>
      <c r="C96" s="170"/>
      <c r="D96" s="170"/>
    </row>
    <row r="97" spans="2:4" x14ac:dyDescent="0.25">
      <c r="B97" s="170"/>
      <c r="C97" s="170"/>
      <c r="D97" s="170"/>
    </row>
    <row r="98" spans="2:4" x14ac:dyDescent="0.25">
      <c r="B98" s="170"/>
      <c r="C98" s="170"/>
      <c r="D98" s="170"/>
    </row>
    <row r="99" spans="2:4" x14ac:dyDescent="0.25">
      <c r="B99" s="170"/>
      <c r="C99" s="170"/>
      <c r="D99" s="170"/>
    </row>
    <row r="100" spans="2:4" x14ac:dyDescent="0.25">
      <c r="B100" s="170"/>
      <c r="C100" s="170"/>
      <c r="D100" s="170"/>
    </row>
    <row r="101" spans="2:4" x14ac:dyDescent="0.25">
      <c r="B101" s="170"/>
      <c r="C101" s="170"/>
      <c r="D101" s="170"/>
    </row>
    <row r="102" spans="2:4" x14ac:dyDescent="0.25">
      <c r="B102" s="170"/>
      <c r="C102" s="170"/>
      <c r="D102" s="170"/>
    </row>
    <row r="103" spans="2:4" x14ac:dyDescent="0.25">
      <c r="B103" s="170"/>
      <c r="C103" s="170"/>
      <c r="D103" s="170"/>
    </row>
    <row r="104" spans="2:4" x14ac:dyDescent="0.25">
      <c r="B104" s="170"/>
      <c r="C104" s="170"/>
      <c r="D104" s="170"/>
    </row>
    <row r="105" spans="2:4" x14ac:dyDescent="0.25">
      <c r="B105" s="170"/>
      <c r="C105" s="170"/>
      <c r="D105" s="170"/>
    </row>
    <row r="106" spans="2:4" x14ac:dyDescent="0.25">
      <c r="B106" s="170"/>
      <c r="C106" s="170"/>
      <c r="D106" s="170"/>
    </row>
    <row r="107" spans="2:4" x14ac:dyDescent="0.25">
      <c r="B107" s="170"/>
      <c r="C107" s="170"/>
      <c r="D107" s="170"/>
    </row>
  </sheetData>
  <pageMargins left="0.74803149606299213" right="0.74803149606299213" top="0.98425196850393704" bottom="0.98425196850393704" header="0" footer="0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CC99FF"/>
    <pageSetUpPr fitToPage="1"/>
  </sheetPr>
  <dimension ref="A1:P32"/>
  <sheetViews>
    <sheetView zoomScaleNormal="100" workbookViewId="0"/>
  </sheetViews>
  <sheetFormatPr baseColWidth="10" defaultColWidth="11.44140625" defaultRowHeight="13.2" x14ac:dyDescent="0.25"/>
  <cols>
    <col min="1" max="1" width="50.6640625" style="94" customWidth="1"/>
    <col min="2" max="16" width="8.33203125" style="1" customWidth="1"/>
    <col min="17" max="16384" width="11.44140625" style="1"/>
  </cols>
  <sheetData>
    <row r="1" spans="1:16" s="87" customFormat="1" ht="42" customHeight="1" x14ac:dyDescent="0.4">
      <c r="A1" s="240" t="s">
        <v>257</v>
      </c>
      <c r="B1" s="240"/>
      <c r="C1" s="240"/>
      <c r="D1" s="240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6" ht="21" x14ac:dyDescent="0.25">
      <c r="A2" s="68" t="s">
        <v>283</v>
      </c>
      <c r="B2" s="69"/>
      <c r="C2" s="70"/>
      <c r="D2" s="70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  <c r="P2" s="72"/>
    </row>
    <row r="3" spans="1:16" s="15" customFormat="1" ht="26.25" customHeight="1" x14ac:dyDescent="0.25">
      <c r="A3" s="63" t="s">
        <v>104</v>
      </c>
      <c r="B3" s="26"/>
      <c r="C3" s="26"/>
      <c r="D3" s="26"/>
      <c r="E3" s="26"/>
      <c r="F3" s="26"/>
      <c r="G3" s="27"/>
      <c r="K3" s="114"/>
      <c r="N3" s="114"/>
    </row>
    <row r="4" spans="1:16" ht="41.25" customHeight="1" x14ac:dyDescent="0.25">
      <c r="A4" s="60" t="s">
        <v>78</v>
      </c>
      <c r="B4" s="61">
        <v>2003</v>
      </c>
      <c r="C4" s="61">
        <v>2004</v>
      </c>
      <c r="D4" s="61">
        <v>2005</v>
      </c>
      <c r="E4" s="61">
        <v>2006</v>
      </c>
      <c r="F4" s="61">
        <v>2007</v>
      </c>
      <c r="G4" s="61">
        <v>2008</v>
      </c>
      <c r="H4" s="61">
        <v>2009</v>
      </c>
      <c r="I4" s="61">
        <v>2010</v>
      </c>
      <c r="J4" s="61">
        <v>2011</v>
      </c>
      <c r="K4" s="61">
        <v>2012</v>
      </c>
      <c r="L4" s="61">
        <v>2013</v>
      </c>
      <c r="M4" s="61">
        <v>2014</v>
      </c>
      <c r="N4" s="61">
        <v>2015</v>
      </c>
      <c r="O4" s="61">
        <v>2016</v>
      </c>
      <c r="P4" s="61">
        <v>2017</v>
      </c>
    </row>
    <row r="5" spans="1:16" s="19" customFormat="1" ht="32.25" customHeight="1" x14ac:dyDescent="0.25">
      <c r="A5" s="115" t="s">
        <v>109</v>
      </c>
      <c r="B5" s="13">
        <v>371820</v>
      </c>
      <c r="C5" s="13">
        <v>510204</v>
      </c>
      <c r="D5" s="13">
        <v>489141</v>
      </c>
      <c r="E5" s="13">
        <v>425090</v>
      </c>
      <c r="F5" s="13">
        <v>456853</v>
      </c>
      <c r="G5" s="13">
        <v>412128</v>
      </c>
      <c r="H5" s="13">
        <v>306332.2</v>
      </c>
      <c r="I5" s="13">
        <v>353640.51568000001</v>
      </c>
      <c r="J5" s="13">
        <v>328681.33334487706</v>
      </c>
      <c r="K5" s="13">
        <v>299089.41807138402</v>
      </c>
      <c r="L5" s="13">
        <v>284424.32731257542</v>
      </c>
      <c r="M5" s="13">
        <v>323398.40607999999</v>
      </c>
      <c r="N5" s="13">
        <v>327765.69</v>
      </c>
      <c r="O5" s="13">
        <v>321628</v>
      </c>
      <c r="P5" s="339">
        <v>316428.64206666325</v>
      </c>
    </row>
    <row r="6" spans="1:16" s="116" customFormat="1" ht="24.9" customHeight="1" x14ac:dyDescent="0.25">
      <c r="A6" s="118" t="s">
        <v>105</v>
      </c>
      <c r="B6" s="119">
        <v>346491</v>
      </c>
      <c r="C6" s="119">
        <v>386821</v>
      </c>
      <c r="D6" s="119">
        <v>372968</v>
      </c>
      <c r="E6" s="119">
        <v>398827</v>
      </c>
      <c r="F6" s="119">
        <v>420007.5</v>
      </c>
      <c r="G6" s="119">
        <v>387443</v>
      </c>
      <c r="H6" s="119">
        <v>290974.59999999998</v>
      </c>
      <c r="I6" s="119">
        <v>311508.13568000001</v>
      </c>
      <c r="J6" s="119">
        <v>317683.11734487704</v>
      </c>
      <c r="K6" s="119">
        <v>281440.91487138404</v>
      </c>
      <c r="L6" s="119">
        <v>276226.36126257543</v>
      </c>
      <c r="M6" s="119">
        <v>306316.15607998281</v>
      </c>
      <c r="N6" s="119">
        <v>322008.38</v>
      </c>
      <c r="O6" s="119">
        <v>309837.42300000001</v>
      </c>
      <c r="P6" s="340">
        <f>P5-P7</f>
        <v>298660.02206666325</v>
      </c>
    </row>
    <row r="7" spans="1:16" s="116" customFormat="1" ht="15" customHeight="1" x14ac:dyDescent="0.3">
      <c r="A7" s="117" t="s">
        <v>110</v>
      </c>
      <c r="B7" s="120">
        <v>25329</v>
      </c>
      <c r="C7" s="120">
        <v>123383</v>
      </c>
      <c r="D7" s="120">
        <v>116173</v>
      </c>
      <c r="E7" s="120">
        <v>26263</v>
      </c>
      <c r="F7" s="120">
        <v>36846.5</v>
      </c>
      <c r="G7" s="120">
        <v>24685</v>
      </c>
      <c r="H7" s="120">
        <v>15357.6</v>
      </c>
      <c r="I7" s="120">
        <v>42132.38</v>
      </c>
      <c r="J7" s="120">
        <v>10998.216</v>
      </c>
      <c r="K7" s="120">
        <v>19565.834200000001</v>
      </c>
      <c r="L7" s="120">
        <v>8197.9660499999991</v>
      </c>
      <c r="M7" s="120">
        <v>17082.25</v>
      </c>
      <c r="N7" s="121">
        <v>5757.3</v>
      </c>
      <c r="O7" s="238">
        <v>11790.576999999999</v>
      </c>
      <c r="P7" s="238">
        <f>P8+P9+P12</f>
        <v>17768.62</v>
      </c>
    </row>
    <row r="8" spans="1:16" s="16" customFormat="1" ht="24.9" customHeight="1" x14ac:dyDescent="0.25">
      <c r="A8" s="124" t="s">
        <v>114</v>
      </c>
      <c r="B8" s="14">
        <v>19675</v>
      </c>
      <c r="C8" s="14">
        <v>118228</v>
      </c>
      <c r="D8" s="122">
        <v>107389</v>
      </c>
      <c r="E8" s="14">
        <v>13971</v>
      </c>
      <c r="F8" s="14">
        <v>25118</v>
      </c>
      <c r="G8" s="14">
        <v>10841</v>
      </c>
      <c r="H8" s="14">
        <v>6451</v>
      </c>
      <c r="I8" s="14">
        <v>33704.190999999999</v>
      </c>
      <c r="J8" s="14">
        <v>2972.8180000000002</v>
      </c>
      <c r="K8" s="14">
        <v>15749.5162</v>
      </c>
      <c r="L8" s="14">
        <v>4056.99305</v>
      </c>
      <c r="M8" s="14">
        <v>9765.8429999999989</v>
      </c>
      <c r="N8" s="14">
        <v>1067.07</v>
      </c>
      <c r="O8" s="14">
        <v>6349.533000000004</v>
      </c>
      <c r="P8" s="14">
        <v>12601.13</v>
      </c>
    </row>
    <row r="9" spans="1:16" s="16" customFormat="1" ht="15" customHeight="1" x14ac:dyDescent="0.25">
      <c r="A9" s="125" t="s">
        <v>113</v>
      </c>
      <c r="B9" s="14">
        <v>1236</v>
      </c>
      <c r="C9" s="14">
        <v>498</v>
      </c>
      <c r="D9" s="122">
        <v>1066</v>
      </c>
      <c r="E9" s="14">
        <v>1159</v>
      </c>
      <c r="F9" s="14">
        <v>1651</v>
      </c>
      <c r="G9" s="14">
        <v>2020</v>
      </c>
      <c r="H9" s="14">
        <v>1316</v>
      </c>
      <c r="I9" s="14">
        <v>2571.6779999999999</v>
      </c>
      <c r="J9" s="14">
        <v>447.45499999999998</v>
      </c>
      <c r="K9" s="14">
        <v>303.74199999999996</v>
      </c>
      <c r="L9" s="14">
        <v>203</v>
      </c>
      <c r="M9" s="14">
        <v>178.82899999999998</v>
      </c>
      <c r="N9" s="14">
        <v>83.59</v>
      </c>
      <c r="O9" s="239">
        <v>88.89700000000002</v>
      </c>
      <c r="P9" s="239">
        <f>P10+P11</f>
        <v>81.679999999999993</v>
      </c>
    </row>
    <row r="10" spans="1:16" ht="15" customHeight="1" x14ac:dyDescent="0.25">
      <c r="A10" s="128" t="s">
        <v>111</v>
      </c>
      <c r="B10" s="126">
        <v>795</v>
      </c>
      <c r="C10" s="126">
        <v>426</v>
      </c>
      <c r="D10" s="127">
        <v>381</v>
      </c>
      <c r="E10" s="126">
        <v>442</v>
      </c>
      <c r="F10" s="126">
        <v>710</v>
      </c>
      <c r="G10" s="126">
        <v>791</v>
      </c>
      <c r="H10" s="126">
        <v>489</v>
      </c>
      <c r="I10" s="126">
        <v>368</v>
      </c>
      <c r="J10" s="126">
        <v>53.411000000000001</v>
      </c>
      <c r="K10" s="126">
        <v>28.34</v>
      </c>
      <c r="L10" s="126">
        <v>33</v>
      </c>
      <c r="M10" s="126">
        <v>44.689</v>
      </c>
      <c r="N10" s="126">
        <v>18.78</v>
      </c>
      <c r="O10" s="126">
        <v>17.040000000000003</v>
      </c>
      <c r="P10" s="126">
        <v>6.97</v>
      </c>
    </row>
    <row r="11" spans="1:16" ht="15" customHeight="1" x14ac:dyDescent="0.25">
      <c r="A11" s="128" t="s">
        <v>112</v>
      </c>
      <c r="B11" s="126">
        <v>441</v>
      </c>
      <c r="C11" s="126">
        <v>72</v>
      </c>
      <c r="D11" s="127">
        <v>685</v>
      </c>
      <c r="E11" s="126">
        <v>717</v>
      </c>
      <c r="F11" s="126">
        <v>941</v>
      </c>
      <c r="G11" s="126">
        <v>1229</v>
      </c>
      <c r="H11" s="126">
        <v>827</v>
      </c>
      <c r="I11" s="126">
        <v>2203.6779999999999</v>
      </c>
      <c r="J11" s="126">
        <v>394.04399999999998</v>
      </c>
      <c r="K11" s="126">
        <v>275.40199999999999</v>
      </c>
      <c r="L11" s="126">
        <v>169.749</v>
      </c>
      <c r="M11" s="126">
        <v>134.13999999999999</v>
      </c>
      <c r="N11" s="126">
        <v>64.81</v>
      </c>
      <c r="O11" s="126">
        <v>71.857000000000014</v>
      </c>
      <c r="P11" s="126">
        <v>74.709999999999994</v>
      </c>
    </row>
    <row r="12" spans="1:16" s="16" customFormat="1" ht="15" customHeight="1" x14ac:dyDescent="0.25">
      <c r="A12" s="125" t="s">
        <v>115</v>
      </c>
      <c r="B12" s="123">
        <v>4418</v>
      </c>
      <c r="C12" s="123">
        <v>4657</v>
      </c>
      <c r="D12" s="123">
        <v>7718</v>
      </c>
      <c r="E12" s="123">
        <v>11133</v>
      </c>
      <c r="F12" s="123">
        <v>10078</v>
      </c>
      <c r="G12" s="123">
        <v>11824</v>
      </c>
      <c r="H12" s="123">
        <v>7590.6</v>
      </c>
      <c r="I12" s="123">
        <v>5856.5110000000004</v>
      </c>
      <c r="J12" s="123">
        <v>7577.9430000000002</v>
      </c>
      <c r="K12" s="123">
        <v>3512.576</v>
      </c>
      <c r="L12" s="123">
        <v>3938.0240000000003</v>
      </c>
      <c r="M12" s="123">
        <v>7137.5780000000013</v>
      </c>
      <c r="N12" s="123">
        <v>4606.6499999999996</v>
      </c>
      <c r="O12" s="123">
        <v>5352.1469999999954</v>
      </c>
      <c r="P12" s="123">
        <v>5085.8100000000004</v>
      </c>
    </row>
    <row r="13" spans="1:16" s="21" customFormat="1" ht="7.5" customHeight="1" x14ac:dyDescent="0.25">
      <c r="A13" s="97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42"/>
      <c r="O13" s="20"/>
      <c r="P13" s="20"/>
    </row>
    <row r="14" spans="1:16" s="16" customFormat="1" ht="24.9" customHeight="1" x14ac:dyDescent="0.25">
      <c r="A14" s="57" t="s">
        <v>116</v>
      </c>
      <c r="B14" s="17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" customHeight="1" x14ac:dyDescent="0.25">
      <c r="A15" s="58" t="s">
        <v>6</v>
      </c>
      <c r="B15" s="10">
        <v>65231</v>
      </c>
      <c r="C15" s="10">
        <v>72357</v>
      </c>
      <c r="D15" s="8">
        <v>63698</v>
      </c>
      <c r="E15" s="8">
        <v>71564</v>
      </c>
      <c r="F15" s="8">
        <v>73097.399999999994</v>
      </c>
      <c r="G15" s="8">
        <v>71603</v>
      </c>
      <c r="H15" s="8">
        <v>49259.325129980003</v>
      </c>
      <c r="I15" s="8">
        <v>44838.990800000007</v>
      </c>
      <c r="J15" s="8">
        <v>52679.858832999991</v>
      </c>
      <c r="K15" s="8">
        <v>43980.472075000005</v>
      </c>
      <c r="L15" s="8">
        <v>41390.841340031242</v>
      </c>
      <c r="M15" s="8">
        <v>52739.114160000085</v>
      </c>
      <c r="N15" s="243">
        <v>51755.53</v>
      </c>
      <c r="O15" s="8">
        <v>51977.425000000003</v>
      </c>
      <c r="P15" s="8">
        <v>51732.69</v>
      </c>
    </row>
    <row r="16" spans="1:16" ht="15" customHeight="1" x14ac:dyDescent="0.25">
      <c r="A16" s="30" t="s">
        <v>7</v>
      </c>
      <c r="B16" s="10">
        <v>194983</v>
      </c>
      <c r="C16" s="10">
        <v>327755</v>
      </c>
      <c r="D16" s="7">
        <v>314593</v>
      </c>
      <c r="E16" s="7">
        <v>244283</v>
      </c>
      <c r="F16" s="7">
        <v>275611</v>
      </c>
      <c r="G16" s="7">
        <v>240631</v>
      </c>
      <c r="H16" s="7">
        <v>169419.17143024999</v>
      </c>
      <c r="I16" s="7">
        <v>231833.58750999998</v>
      </c>
      <c r="J16" s="7">
        <v>205806.86068551702</v>
      </c>
      <c r="K16" s="7">
        <v>191975.3324473839</v>
      </c>
      <c r="L16" s="7">
        <v>183602.18095207465</v>
      </c>
      <c r="M16" s="7">
        <v>209359.40101999886</v>
      </c>
      <c r="N16" s="123">
        <v>210240.83</v>
      </c>
      <c r="O16" s="7">
        <v>205390.88200000001</v>
      </c>
      <c r="P16" s="7">
        <v>201503.46</v>
      </c>
    </row>
    <row r="17" spans="1:16" ht="15" customHeight="1" x14ac:dyDescent="0.25">
      <c r="A17" s="30" t="s">
        <v>8</v>
      </c>
      <c r="B17" s="10">
        <v>111607</v>
      </c>
      <c r="C17" s="10">
        <v>110093</v>
      </c>
      <c r="D17" s="7">
        <v>110850</v>
      </c>
      <c r="E17" s="7">
        <v>109243</v>
      </c>
      <c r="F17" s="7">
        <v>108145</v>
      </c>
      <c r="G17" s="7">
        <v>99894</v>
      </c>
      <c r="H17" s="7">
        <v>87653.551528000011</v>
      </c>
      <c r="I17" s="7">
        <v>76967.93737</v>
      </c>
      <c r="J17" s="7">
        <v>70194.613826360001</v>
      </c>
      <c r="K17" s="7">
        <v>63133.613549000002</v>
      </c>
      <c r="L17" s="7">
        <v>59431.305020470216</v>
      </c>
      <c r="M17" s="7">
        <v>61299.890899999744</v>
      </c>
      <c r="N17" s="123">
        <v>65769.33</v>
      </c>
      <c r="O17" s="7">
        <v>64259.923999999999</v>
      </c>
      <c r="P17" s="7">
        <v>63192.480000000003</v>
      </c>
    </row>
    <row r="18" spans="1:16" s="21" customFormat="1" ht="7.5" customHeight="1" x14ac:dyDescent="0.25">
      <c r="A18" s="97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42"/>
      <c r="O18" s="20"/>
      <c r="P18" s="20"/>
    </row>
    <row r="19" spans="1:16" s="16" customFormat="1" ht="24.9" customHeight="1" x14ac:dyDescent="0.25">
      <c r="A19" s="57" t="s">
        <v>117</v>
      </c>
      <c r="B19" s="17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" customHeight="1" x14ac:dyDescent="0.25">
      <c r="A20" s="30" t="s">
        <v>9</v>
      </c>
      <c r="B20" s="10">
        <v>192455</v>
      </c>
      <c r="C20" s="10">
        <v>302724</v>
      </c>
      <c r="D20" s="8">
        <v>293950</v>
      </c>
      <c r="E20" s="8">
        <v>244374</v>
      </c>
      <c r="F20" s="8">
        <v>221739</v>
      </c>
      <c r="G20" s="7">
        <v>158138</v>
      </c>
      <c r="H20" s="7">
        <v>109290</v>
      </c>
      <c r="I20" s="7">
        <v>128682.44371000001</v>
      </c>
      <c r="J20" s="7">
        <v>107294.75123107698</v>
      </c>
      <c r="K20" s="7">
        <v>113909.641394384</v>
      </c>
      <c r="L20" s="7">
        <v>87086.613829996902</v>
      </c>
      <c r="M20" s="7">
        <v>101952.69986999803</v>
      </c>
      <c r="N20" s="123">
        <v>97955.05</v>
      </c>
      <c r="O20" s="7">
        <v>103501.68</v>
      </c>
      <c r="P20" s="8">
        <v>109355.1</v>
      </c>
    </row>
    <row r="21" spans="1:16" ht="15" customHeight="1" x14ac:dyDescent="0.25">
      <c r="A21" s="30" t="s">
        <v>10</v>
      </c>
      <c r="B21" s="10">
        <v>2142</v>
      </c>
      <c r="C21" s="10">
        <v>2054</v>
      </c>
      <c r="D21" s="7">
        <v>2139</v>
      </c>
      <c r="E21" s="7">
        <v>1699.6</v>
      </c>
      <c r="F21" s="7">
        <v>2103</v>
      </c>
      <c r="G21" s="7">
        <v>1480</v>
      </c>
      <c r="H21" s="7">
        <v>2267</v>
      </c>
      <c r="I21" s="7">
        <v>3093.9579200000003</v>
      </c>
      <c r="J21" s="7">
        <v>447.13434999999998</v>
      </c>
      <c r="K21" s="7">
        <v>447.36675000000008</v>
      </c>
      <c r="L21" s="7">
        <v>415.30019999999899</v>
      </c>
      <c r="M21" s="7">
        <v>2736.9168999999965</v>
      </c>
      <c r="N21" s="123">
        <v>2050.31</v>
      </c>
      <c r="O21" s="7">
        <v>2441.7779999999998</v>
      </c>
      <c r="P21" s="7">
        <v>481</v>
      </c>
    </row>
    <row r="22" spans="1:16" ht="15" customHeight="1" x14ac:dyDescent="0.25">
      <c r="A22" s="30" t="s">
        <v>11</v>
      </c>
      <c r="B22" s="10">
        <v>170685</v>
      </c>
      <c r="C22" s="10">
        <v>198873</v>
      </c>
      <c r="D22" s="7">
        <v>187557.5</v>
      </c>
      <c r="E22" s="7">
        <v>175684.5</v>
      </c>
      <c r="F22" s="7">
        <v>218502</v>
      </c>
      <c r="G22" s="7">
        <v>249298</v>
      </c>
      <c r="H22" s="7">
        <v>191887</v>
      </c>
      <c r="I22" s="7">
        <v>220012.22980999999</v>
      </c>
      <c r="J22" s="7">
        <v>219166.64276379996</v>
      </c>
      <c r="K22" s="7">
        <v>184075.88192700001</v>
      </c>
      <c r="L22" s="7">
        <v>195412.89228257755</v>
      </c>
      <c r="M22" s="7">
        <v>215440.24330999673</v>
      </c>
      <c r="N22" s="123">
        <v>221928</v>
      </c>
      <c r="O22" s="7">
        <v>212605.80100000001</v>
      </c>
      <c r="P22" s="7">
        <v>203844.36</v>
      </c>
    </row>
    <row r="23" spans="1:16" ht="15" customHeight="1" x14ac:dyDescent="0.25">
      <c r="A23" s="30" t="s">
        <v>243</v>
      </c>
      <c r="B23" s="10">
        <v>6539</v>
      </c>
      <c r="C23" s="10">
        <v>6553</v>
      </c>
      <c r="D23" s="7">
        <v>5494.7</v>
      </c>
      <c r="E23" s="7">
        <v>3332</v>
      </c>
      <c r="F23" s="7">
        <v>14509</v>
      </c>
      <c r="G23" s="7">
        <v>3212</v>
      </c>
      <c r="H23" s="7">
        <v>2888</v>
      </c>
      <c r="I23" s="7">
        <v>1851.8842400000001</v>
      </c>
      <c r="J23" s="7">
        <v>1772.8049999999998</v>
      </c>
      <c r="K23" s="7">
        <v>657</v>
      </c>
      <c r="L23" s="7">
        <v>1509.5209999999997</v>
      </c>
      <c r="M23" s="7">
        <v>3268.5459999999998</v>
      </c>
      <c r="N23" s="123">
        <v>5832.33</v>
      </c>
      <c r="O23" s="7">
        <v>3078.9720000000002</v>
      </c>
      <c r="P23" s="7">
        <v>2748.18</v>
      </c>
    </row>
    <row r="24" spans="1:16" s="21" customFormat="1" ht="7.5" customHeight="1" x14ac:dyDescent="0.25">
      <c r="A24" s="97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42"/>
      <c r="O24" s="20"/>
      <c r="P24" s="20"/>
    </row>
    <row r="25" spans="1:16" s="16" customFormat="1" ht="24.9" customHeight="1" x14ac:dyDescent="0.25">
      <c r="A25" s="57" t="s">
        <v>118</v>
      </c>
      <c r="B25" s="17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15" customHeight="1" x14ac:dyDescent="0.25">
      <c r="A26" s="30" t="s">
        <v>12</v>
      </c>
      <c r="B26" s="10">
        <v>237613</v>
      </c>
      <c r="C26" s="10">
        <v>263737</v>
      </c>
      <c r="D26" s="7">
        <v>261581</v>
      </c>
      <c r="E26" s="7">
        <v>269802.59999999998</v>
      </c>
      <c r="F26" s="7">
        <v>275956</v>
      </c>
      <c r="G26" s="7">
        <v>231173</v>
      </c>
      <c r="H26" s="7">
        <v>199694.98567999998</v>
      </c>
      <c r="I26" s="7">
        <v>215606.36963</v>
      </c>
      <c r="J26" s="7">
        <v>206343.30686957698</v>
      </c>
      <c r="K26" s="7">
        <v>173977.90379438401</v>
      </c>
      <c r="L26" s="7">
        <v>173282.48747257673</v>
      </c>
      <c r="M26" s="7">
        <v>180666.59686999468</v>
      </c>
      <c r="N26" s="123">
        <v>182930.64</v>
      </c>
      <c r="O26" s="7">
        <v>163098.693</v>
      </c>
      <c r="P26" s="7">
        <v>154222.46</v>
      </c>
    </row>
    <row r="27" spans="1:16" ht="15" customHeight="1" x14ac:dyDescent="0.25">
      <c r="A27" s="59" t="s">
        <v>13</v>
      </c>
      <c r="B27" s="6">
        <v>134208</v>
      </c>
      <c r="C27" s="6">
        <v>246467</v>
      </c>
      <c r="D27" s="9">
        <v>227560</v>
      </c>
      <c r="E27" s="9">
        <v>155287.6</v>
      </c>
      <c r="F27" s="9">
        <v>180897</v>
      </c>
      <c r="G27" s="9">
        <v>180955</v>
      </c>
      <c r="H27" s="9">
        <v>106637.06240823001</v>
      </c>
      <c r="I27" s="9">
        <v>138034.14605000001</v>
      </c>
      <c r="J27" s="9">
        <v>122338.02647529998</v>
      </c>
      <c r="K27" s="9">
        <v>125111.51427699998</v>
      </c>
      <c r="L27" s="9">
        <v>111141.83983999868</v>
      </c>
      <c r="M27" s="9">
        <v>142731.80920999803</v>
      </c>
      <c r="N27" s="244">
        <v>144835.04999999999</v>
      </c>
      <c r="O27" s="9">
        <v>158529.538</v>
      </c>
      <c r="P27" s="9">
        <v>162206.18</v>
      </c>
    </row>
    <row r="28" spans="1:16" ht="10.5" customHeight="1" thickBot="1" x14ac:dyDescent="0.3"/>
    <row r="29" spans="1:16" ht="13.8" thickTop="1" x14ac:dyDescent="0.25">
      <c r="A29" s="79" t="s">
        <v>106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  <row r="30" spans="1:16" ht="13.8" thickBot="1" x14ac:dyDescent="0.3">
      <c r="A30" s="78" t="s">
        <v>100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</row>
    <row r="31" spans="1:16" ht="14.4" thickTop="1" thickBot="1" x14ac:dyDescent="0.3">
      <c r="A31" s="96" t="s">
        <v>103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</row>
    <row r="32" spans="1:16" ht="13.8" thickTop="1" x14ac:dyDescent="0.25"/>
  </sheetData>
  <phoneticPr fontId="3" type="noConversion"/>
  <pageMargins left="0.75" right="0.75" top="1" bottom="1" header="0" footer="0"/>
  <pageSetup paperSize="9" scale="7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G39"/>
  <sheetViews>
    <sheetView zoomScaleNormal="100" workbookViewId="0"/>
  </sheetViews>
  <sheetFormatPr baseColWidth="10" defaultColWidth="11.44140625" defaultRowHeight="13.2" x14ac:dyDescent="0.25"/>
  <cols>
    <col min="1" max="1" width="15.6640625" style="148" customWidth="1"/>
    <col min="2" max="2" width="56" style="148" customWidth="1"/>
    <col min="3" max="3" width="12" style="148" customWidth="1"/>
    <col min="4" max="4" width="11.109375" style="163" customWidth="1"/>
    <col min="5" max="5" width="10.88671875" style="164" bestFit="1" customWidth="1"/>
    <col min="6" max="7" width="11.33203125" style="148" customWidth="1"/>
    <col min="8" max="16384" width="11.44140625" style="148"/>
  </cols>
  <sheetData>
    <row r="1" spans="1:7" s="142" customFormat="1" ht="42" customHeight="1" thickTop="1" x14ac:dyDescent="0.4">
      <c r="A1" s="136" t="s">
        <v>239</v>
      </c>
      <c r="B1" s="137"/>
      <c r="C1" s="137"/>
      <c r="D1" s="138"/>
      <c r="E1" s="139"/>
      <c r="F1" s="140"/>
      <c r="G1" s="141"/>
    </row>
    <row r="2" spans="1:7" ht="21" x14ac:dyDescent="0.25">
      <c r="A2" s="143" t="s">
        <v>282</v>
      </c>
      <c r="B2" s="144"/>
      <c r="C2" s="145"/>
      <c r="D2" s="145"/>
      <c r="E2" s="146"/>
      <c r="F2" s="147"/>
      <c r="G2" s="147"/>
    </row>
    <row r="3" spans="1:7" ht="26.25" customHeight="1" x14ac:dyDescent="0.25">
      <c r="A3" s="149" t="s">
        <v>101</v>
      </c>
      <c r="B3" s="150"/>
      <c r="C3" s="150"/>
      <c r="D3" s="150"/>
      <c r="E3" s="150"/>
      <c r="F3" s="150"/>
      <c r="G3" s="338"/>
    </row>
    <row r="4" spans="1:7" ht="33" customHeight="1" x14ac:dyDescent="0.25">
      <c r="A4" s="151" t="s">
        <v>78</v>
      </c>
      <c r="B4" s="152" t="s">
        <v>34</v>
      </c>
      <c r="C4" s="152" t="s">
        <v>126</v>
      </c>
      <c r="D4" s="153" t="s">
        <v>54</v>
      </c>
      <c r="E4" s="153" t="s">
        <v>5</v>
      </c>
      <c r="F4" s="152" t="s">
        <v>35</v>
      </c>
      <c r="G4" s="152" t="s">
        <v>4</v>
      </c>
    </row>
    <row r="5" spans="1:7" s="154" customFormat="1" ht="19.5" customHeight="1" x14ac:dyDescent="0.25">
      <c r="A5" s="351" t="s">
        <v>57</v>
      </c>
      <c r="B5" s="316" t="s">
        <v>75</v>
      </c>
      <c r="C5" s="348" t="s">
        <v>55</v>
      </c>
      <c r="D5" s="323" t="s">
        <v>270</v>
      </c>
      <c r="E5" s="324" t="s">
        <v>95</v>
      </c>
      <c r="F5" s="328">
        <v>2060.2330000000002</v>
      </c>
      <c r="G5" s="329">
        <v>3.102908911683654E-2</v>
      </c>
    </row>
    <row r="6" spans="1:7" s="154" customFormat="1" ht="19.5" customHeight="1" x14ac:dyDescent="0.25">
      <c r="A6" s="361" t="s">
        <v>53</v>
      </c>
      <c r="B6" s="369" t="s">
        <v>70</v>
      </c>
      <c r="C6" s="348" t="s">
        <v>55</v>
      </c>
      <c r="D6" s="323" t="s">
        <v>270</v>
      </c>
      <c r="E6" s="324" t="s">
        <v>95</v>
      </c>
      <c r="F6" s="328">
        <v>10238.5</v>
      </c>
      <c r="G6" s="329">
        <v>0.15420165045542464</v>
      </c>
    </row>
    <row r="7" spans="1:7" s="154" customFormat="1" ht="19.5" customHeight="1" x14ac:dyDescent="0.25">
      <c r="A7" s="362"/>
      <c r="B7" s="369"/>
      <c r="C7" s="348" t="s">
        <v>292</v>
      </c>
      <c r="D7" s="323" t="s">
        <v>270</v>
      </c>
      <c r="E7" s="324" t="s">
        <v>95</v>
      </c>
      <c r="F7" s="328">
        <v>10004.06</v>
      </c>
      <c r="G7" s="329">
        <v>0.15067075872980373</v>
      </c>
    </row>
    <row r="8" spans="1:7" s="154" customFormat="1" ht="19.5" customHeight="1" x14ac:dyDescent="0.25">
      <c r="A8" s="362"/>
      <c r="B8" s="369"/>
      <c r="C8" s="348" t="s">
        <v>293</v>
      </c>
      <c r="D8" s="323" t="s">
        <v>270</v>
      </c>
      <c r="E8" s="324" t="s">
        <v>95</v>
      </c>
      <c r="F8" s="328">
        <v>810.32</v>
      </c>
      <c r="G8" s="329">
        <v>1.2204198016998555E-2</v>
      </c>
    </row>
    <row r="9" spans="1:7" s="155" customFormat="1" ht="19.5" customHeight="1" x14ac:dyDescent="0.25">
      <c r="A9" s="363"/>
      <c r="B9" s="369"/>
      <c r="C9" s="348" t="s">
        <v>56</v>
      </c>
      <c r="D9" s="346" t="s">
        <v>270</v>
      </c>
      <c r="E9" s="347" t="s">
        <v>95</v>
      </c>
      <c r="F9" s="328">
        <v>29800.799999999999</v>
      </c>
      <c r="G9" s="329">
        <v>0.44882869022728122</v>
      </c>
    </row>
    <row r="10" spans="1:7" s="155" customFormat="1" ht="19.5" customHeight="1" x14ac:dyDescent="0.25">
      <c r="A10" s="315" t="s">
        <v>303</v>
      </c>
      <c r="B10" s="354" t="s">
        <v>294</v>
      </c>
      <c r="C10" s="348" t="s">
        <v>295</v>
      </c>
      <c r="D10" s="346" t="s">
        <v>270</v>
      </c>
      <c r="E10" s="347" t="s">
        <v>95</v>
      </c>
      <c r="F10" s="328">
        <v>1922.1</v>
      </c>
      <c r="G10" s="329">
        <v>2.8948673374065703E-2</v>
      </c>
    </row>
    <row r="11" spans="1:7" s="155" customFormat="1" ht="19.5" customHeight="1" x14ac:dyDescent="0.25">
      <c r="A11" s="315" t="s">
        <v>265</v>
      </c>
      <c r="B11" s="316" t="s">
        <v>268</v>
      </c>
      <c r="C11" s="348" t="s">
        <v>55</v>
      </c>
      <c r="D11" s="323" t="s">
        <v>270</v>
      </c>
      <c r="E11" s="324" t="s">
        <v>95</v>
      </c>
      <c r="F11" s="328">
        <v>432.6</v>
      </c>
      <c r="G11" s="329">
        <v>6.5153717817079361E-3</v>
      </c>
    </row>
    <row r="12" spans="1:7" s="155" customFormat="1" ht="28.5" customHeight="1" x14ac:dyDescent="0.25">
      <c r="A12" s="315" t="s">
        <v>266</v>
      </c>
      <c r="B12" s="316" t="s">
        <v>269</v>
      </c>
      <c r="C12" s="348" t="s">
        <v>55</v>
      </c>
      <c r="D12" s="323" t="s">
        <v>270</v>
      </c>
      <c r="E12" s="324" t="s">
        <v>120</v>
      </c>
      <c r="F12" s="328">
        <v>319.75299999999999</v>
      </c>
      <c r="G12" s="329">
        <v>4.815787501887327E-3</v>
      </c>
    </row>
    <row r="13" spans="1:7" s="154" customFormat="1" ht="22.5" customHeight="1" x14ac:dyDescent="0.25">
      <c r="A13" s="361" t="s">
        <v>63</v>
      </c>
      <c r="B13" s="364" t="s">
        <v>302</v>
      </c>
      <c r="C13" s="323" t="s">
        <v>55</v>
      </c>
      <c r="D13" s="323" t="s">
        <v>270</v>
      </c>
      <c r="E13" s="324" t="s">
        <v>96</v>
      </c>
      <c r="F13" s="328">
        <v>1009.8</v>
      </c>
      <c r="G13" s="329">
        <v>1.5208558541767623E-2</v>
      </c>
    </row>
    <row r="14" spans="1:7" s="154" customFormat="1" ht="19.5" customHeight="1" x14ac:dyDescent="0.25">
      <c r="A14" s="362"/>
      <c r="B14" s="365"/>
      <c r="C14" s="323" t="s">
        <v>124</v>
      </c>
      <c r="D14" s="346" t="s">
        <v>270</v>
      </c>
      <c r="E14" s="324" t="s">
        <v>96</v>
      </c>
      <c r="F14" s="328">
        <v>19.170000000000002</v>
      </c>
      <c r="G14" s="329">
        <v>2.887186247233961E-4</v>
      </c>
    </row>
    <row r="15" spans="1:7" s="154" customFormat="1" ht="19.5" customHeight="1" x14ac:dyDescent="0.25">
      <c r="A15" s="363"/>
      <c r="B15" s="366"/>
      <c r="C15" s="323" t="s">
        <v>56</v>
      </c>
      <c r="D15" s="346" t="s">
        <v>270</v>
      </c>
      <c r="E15" s="324" t="s">
        <v>96</v>
      </c>
      <c r="F15" s="328">
        <v>136.88900000000001</v>
      </c>
      <c r="G15" s="329">
        <v>2.0616799071341138E-3</v>
      </c>
    </row>
    <row r="16" spans="1:7" s="154" customFormat="1" ht="27.75" customHeight="1" x14ac:dyDescent="0.25">
      <c r="A16" s="315" t="s">
        <v>267</v>
      </c>
      <c r="B16" s="316" t="s">
        <v>309</v>
      </c>
      <c r="C16" s="323" t="s">
        <v>55</v>
      </c>
      <c r="D16" s="323" t="s">
        <v>270</v>
      </c>
      <c r="E16" s="324" t="s">
        <v>264</v>
      </c>
      <c r="F16" s="328">
        <v>9642.6</v>
      </c>
      <c r="G16" s="329">
        <v>0.14522682372236928</v>
      </c>
    </row>
    <row r="17" spans="1:7" s="154" customFormat="1" ht="19.5" customHeight="1" x14ac:dyDescent="0.25">
      <c r="A17" s="317" t="s">
        <v>0</v>
      </c>
      <c r="B17" s="318"/>
      <c r="C17" s="325"/>
      <c r="D17" s="326"/>
      <c r="E17" s="327"/>
      <c r="F17" s="330">
        <v>66396.824999999997</v>
      </c>
      <c r="G17" s="331">
        <v>1</v>
      </c>
    </row>
    <row r="18" spans="1:7" s="155" customFormat="1" ht="19.5" customHeight="1" thickBot="1" x14ac:dyDescent="0.3">
      <c r="A18" s="154"/>
      <c r="B18" s="156"/>
      <c r="C18" s="156"/>
      <c r="D18" s="157"/>
      <c r="E18" s="158"/>
      <c r="F18" s="156"/>
      <c r="G18" s="314"/>
    </row>
    <row r="19" spans="1:7" s="155" customFormat="1" ht="14.4" thickTop="1" thickBot="1" x14ac:dyDescent="0.3">
      <c r="A19" s="159" t="s">
        <v>103</v>
      </c>
      <c r="B19" s="160"/>
      <c r="C19" s="160"/>
      <c r="D19" s="161"/>
      <c r="E19" s="162"/>
      <c r="F19" s="160"/>
      <c r="G19" s="160"/>
    </row>
    <row r="20" spans="1:7" s="155" customFormat="1" ht="13.8" thickTop="1" x14ac:dyDescent="0.25">
      <c r="A20" s="148"/>
      <c r="B20" s="148"/>
      <c r="C20" s="163"/>
      <c r="E20" s="164"/>
      <c r="F20" s="148"/>
      <c r="G20" s="148"/>
    </row>
    <row r="23" spans="1:7" ht="21" x14ac:dyDescent="0.4">
      <c r="A23" s="353" t="s">
        <v>308</v>
      </c>
    </row>
    <row r="24" spans="1:7" ht="19.5" customHeight="1" x14ac:dyDescent="0.25">
      <c r="A24" s="143" t="s">
        <v>307</v>
      </c>
    </row>
    <row r="25" spans="1:7" ht="45.75" customHeight="1" x14ac:dyDescent="0.25">
      <c r="A25" s="149" t="s">
        <v>101</v>
      </c>
    </row>
    <row r="26" spans="1:7" ht="33" customHeight="1" x14ac:dyDescent="0.25">
      <c r="A26" s="151" t="s">
        <v>78</v>
      </c>
      <c r="B26" s="152" t="s">
        <v>34</v>
      </c>
      <c r="C26" s="152" t="s">
        <v>126</v>
      </c>
      <c r="D26" s="153" t="s">
        <v>54</v>
      </c>
      <c r="E26" s="153" t="s">
        <v>5</v>
      </c>
      <c r="F26" s="152" t="s">
        <v>35</v>
      </c>
    </row>
    <row r="27" spans="1:7" s="155" customFormat="1" ht="19.5" customHeight="1" x14ac:dyDescent="0.25">
      <c r="A27" s="370" t="s">
        <v>91</v>
      </c>
      <c r="B27" s="369" t="s">
        <v>97</v>
      </c>
      <c r="C27" s="348" t="s">
        <v>121</v>
      </c>
      <c r="D27" s="323" t="s">
        <v>119</v>
      </c>
      <c r="E27" s="324" t="s">
        <v>95</v>
      </c>
      <c r="F27" s="328">
        <v>1822.7929999999999</v>
      </c>
    </row>
    <row r="28" spans="1:7" s="154" customFormat="1" ht="19.5" customHeight="1" x14ac:dyDescent="0.25">
      <c r="A28" s="370"/>
      <c r="B28" s="369"/>
      <c r="C28" s="348" t="s">
        <v>296</v>
      </c>
      <c r="D28" s="346" t="s">
        <v>270</v>
      </c>
      <c r="E28" s="324" t="s">
        <v>95</v>
      </c>
      <c r="F28" s="328">
        <v>3165.5120000000002</v>
      </c>
    </row>
    <row r="29" spans="1:7" s="155" customFormat="1" ht="19.5" customHeight="1" x14ac:dyDescent="0.25">
      <c r="A29" s="357" t="s">
        <v>92</v>
      </c>
      <c r="B29" s="316" t="s">
        <v>94</v>
      </c>
      <c r="C29" s="348" t="s">
        <v>64</v>
      </c>
      <c r="D29" s="323" t="s">
        <v>55</v>
      </c>
      <c r="E29" s="324" t="s">
        <v>95</v>
      </c>
      <c r="F29" s="328">
        <v>1107.6289999999999</v>
      </c>
    </row>
    <row r="30" spans="1:7" s="154" customFormat="1" ht="19.5" customHeight="1" x14ac:dyDescent="0.25">
      <c r="A30" s="370" t="s">
        <v>122</v>
      </c>
      <c r="B30" s="371" t="s">
        <v>297</v>
      </c>
      <c r="C30" s="348" t="s">
        <v>55</v>
      </c>
      <c r="D30" s="323" t="s">
        <v>270</v>
      </c>
      <c r="E30" s="324" t="s">
        <v>95</v>
      </c>
      <c r="F30" s="328">
        <v>715.9</v>
      </c>
    </row>
    <row r="31" spans="1:7" s="155" customFormat="1" ht="19.5" customHeight="1" x14ac:dyDescent="0.25">
      <c r="A31" s="370"/>
      <c r="B31" s="371"/>
      <c r="C31" s="348" t="s">
        <v>124</v>
      </c>
      <c r="D31" s="346" t="s">
        <v>270</v>
      </c>
      <c r="E31" s="324" t="s">
        <v>95</v>
      </c>
      <c r="F31" s="328">
        <v>13901.1</v>
      </c>
    </row>
    <row r="32" spans="1:7" s="155" customFormat="1" ht="57.75" customHeight="1" x14ac:dyDescent="0.25">
      <c r="A32" s="357" t="s">
        <v>304</v>
      </c>
      <c r="B32" s="316" t="s">
        <v>298</v>
      </c>
      <c r="C32" s="348" t="s">
        <v>55</v>
      </c>
      <c r="D32" s="346" t="s">
        <v>270</v>
      </c>
      <c r="E32" s="324" t="s">
        <v>95</v>
      </c>
      <c r="F32" s="328">
        <v>1346.36</v>
      </c>
    </row>
    <row r="33" spans="1:6" s="155" customFormat="1" ht="19.5" customHeight="1" x14ac:dyDescent="0.25">
      <c r="A33" s="357" t="s">
        <v>305</v>
      </c>
      <c r="B33" s="316" t="s">
        <v>299</v>
      </c>
      <c r="C33" s="348" t="s">
        <v>55</v>
      </c>
      <c r="D33" s="346" t="s">
        <v>270</v>
      </c>
      <c r="E33" s="324" t="s">
        <v>51</v>
      </c>
      <c r="F33" s="328">
        <v>7798.15</v>
      </c>
    </row>
    <row r="34" spans="1:6" s="155" customFormat="1" ht="19.5" customHeight="1" x14ac:dyDescent="0.25">
      <c r="A34" s="372" t="s">
        <v>93</v>
      </c>
      <c r="B34" s="364" t="s">
        <v>300</v>
      </c>
      <c r="C34" s="367" t="s">
        <v>55</v>
      </c>
      <c r="D34" s="367" t="s">
        <v>270</v>
      </c>
      <c r="E34" s="324" t="s">
        <v>301</v>
      </c>
      <c r="F34" s="328">
        <v>2793.84</v>
      </c>
    </row>
    <row r="35" spans="1:6" s="154" customFormat="1" ht="19.5" customHeight="1" x14ac:dyDescent="0.25">
      <c r="A35" s="373"/>
      <c r="B35" s="365"/>
      <c r="C35" s="368"/>
      <c r="D35" s="368"/>
      <c r="E35" s="324" t="s">
        <v>95</v>
      </c>
      <c r="F35" s="328">
        <v>3680.32</v>
      </c>
    </row>
    <row r="36" spans="1:6" s="154" customFormat="1" ht="19.5" customHeight="1" x14ac:dyDescent="0.25">
      <c r="A36" s="373"/>
      <c r="B36" s="365"/>
      <c r="C36" s="323" t="s">
        <v>62</v>
      </c>
      <c r="D36" s="323" t="s">
        <v>270</v>
      </c>
      <c r="E36" s="324" t="s">
        <v>95</v>
      </c>
      <c r="F36" s="328">
        <v>20220.849999999999</v>
      </c>
    </row>
    <row r="37" spans="1:6" s="154" customFormat="1" ht="18.75" customHeight="1" x14ac:dyDescent="0.25">
      <c r="A37" s="373"/>
      <c r="B37" s="365"/>
      <c r="C37" s="323" t="s">
        <v>123</v>
      </c>
      <c r="D37" s="323" t="s">
        <v>270</v>
      </c>
      <c r="E37" s="324" t="s">
        <v>95</v>
      </c>
      <c r="F37" s="328">
        <v>5010.3500000000004</v>
      </c>
    </row>
    <row r="38" spans="1:6" s="154" customFormat="1" ht="19.5" customHeight="1" x14ac:dyDescent="0.25">
      <c r="A38" s="374"/>
      <c r="B38" s="366"/>
      <c r="C38" s="323" t="s">
        <v>56</v>
      </c>
      <c r="D38" s="346" t="s">
        <v>270</v>
      </c>
      <c r="E38" s="324" t="s">
        <v>95</v>
      </c>
      <c r="F38" s="328">
        <v>2300.2399999999998</v>
      </c>
    </row>
    <row r="39" spans="1:6" s="154" customFormat="1" ht="19.5" customHeight="1" x14ac:dyDescent="0.25">
      <c r="A39" s="317" t="s">
        <v>0</v>
      </c>
      <c r="B39" s="318"/>
      <c r="C39" s="325"/>
      <c r="D39" s="326"/>
      <c r="E39" s="327"/>
      <c r="F39" s="330">
        <v>63863.044000000002</v>
      </c>
    </row>
  </sheetData>
  <mergeCells count="12">
    <mergeCell ref="A13:A15"/>
    <mergeCell ref="B13:B15"/>
    <mergeCell ref="C34:C35"/>
    <mergeCell ref="D34:D35"/>
    <mergeCell ref="A6:A9"/>
    <mergeCell ref="B6:B9"/>
    <mergeCell ref="A27:A28"/>
    <mergeCell ref="B27:B28"/>
    <mergeCell ref="A30:A31"/>
    <mergeCell ref="B30:B31"/>
    <mergeCell ref="A34:A38"/>
    <mergeCell ref="B34:B38"/>
  </mergeCells>
  <pageMargins left="0.75" right="0.75" top="1" bottom="1" header="0" footer="0"/>
  <pageSetup paperSize="9" scale="70" orientation="portrait" r:id="rId1"/>
  <headerFooter alignWithMargins="0"/>
  <ignoredErrors>
    <ignoredError sqref="A27:A38 A5:A6 A10:A13 A1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Índice</vt:lpstr>
      <vt:lpstr>1.1</vt:lpstr>
      <vt:lpstr>1.2</vt:lpstr>
      <vt:lpstr>1.3</vt:lpstr>
      <vt:lpstr>1.4</vt:lpstr>
      <vt:lpstr>2</vt:lpstr>
      <vt:lpstr>3</vt:lpstr>
      <vt:lpstr>4</vt:lpstr>
      <vt:lpstr>5.1</vt:lpstr>
      <vt:lpstr>5.2</vt:lpstr>
      <vt:lpstr>'1.1'!Área_de_impresión</vt:lpstr>
      <vt:lpstr>'1.2'!Área_de_impresión</vt:lpstr>
      <vt:lpstr>'1.3'!Área_de_impresión</vt:lpstr>
      <vt:lpstr>'1.4'!Área_de_impresión</vt:lpstr>
      <vt:lpstr>'2'!Área_de_impresión</vt:lpstr>
      <vt:lpstr>'3'!Área_de_impresión</vt:lpstr>
      <vt:lpstr>'4'!Área_de_impresión</vt:lpstr>
      <vt:lpstr>'5.1'!Área_de_impresión</vt:lpstr>
      <vt:lpstr>'5.2'!Área_de_impresión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Puerta Goikoetxea, Aitor</cp:lastModifiedBy>
  <cp:lastPrinted>2018-02-12T09:07:11Z</cp:lastPrinted>
  <dcterms:created xsi:type="dcterms:W3CDTF">1996-11-27T10:00:04Z</dcterms:created>
  <dcterms:modified xsi:type="dcterms:W3CDTF">2020-02-13T13:33:33Z</dcterms:modified>
</cp:coreProperties>
</file>